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Stammdaten" sheetId="2" state="visible" r:id="rId2"/>
    <sheet name="Januar" sheetId="3" state="visible" r:id="rId3"/>
    <sheet name="Februar" sheetId="4" state="visible" r:id="rId4"/>
    <sheet name="März" sheetId="5" state="visible" r:id="rId5"/>
    <sheet name="April" sheetId="6" state="visible" r:id="rId6"/>
    <sheet name="Mai" sheetId="7" state="visible" r:id="rId7"/>
    <sheet name="Juni" sheetId="8" state="visible" r:id="rId8"/>
    <sheet name="Juli" sheetId="9" state="visible" r:id="rId9"/>
    <sheet name="August" sheetId="10" state="visible" r:id="rId10"/>
    <sheet name="September" sheetId="11" state="visible" r:id="rId11"/>
    <sheet name="Oktober" sheetId="12" state="visible" r:id="rId12"/>
    <sheet name="November" sheetId="13" state="visible" r:id="rId13"/>
    <sheet name="Dezember" sheetId="14" state="visible" r:id="rId14"/>
    <sheet name="Auswertung" sheetId="15" state="visible" r:id="rId15"/>
    <sheet name="Feiertage" sheetId="16" state="visible" r:id="rId16"/>
  </sheets>
  <definedNames>
    <definedName name="_xlnm.Print_Area" localSheetId="2">'Januar'!$A$1:$L$39</definedName>
    <definedName name="_xlnm.Print_Area" localSheetId="3">'Februar'!$A$1:$L$36</definedName>
    <definedName name="_xlnm.Print_Area" localSheetId="4">'März'!$A$1:$L$39</definedName>
    <definedName name="_xlnm.Print_Area" localSheetId="5">'April'!$A$1:$L$38</definedName>
    <definedName name="_xlnm.Print_Area" localSheetId="6">'Mai'!$A$1:$L$39</definedName>
    <definedName name="_xlnm.Print_Area" localSheetId="7">'Juni'!$A$1:$L$38</definedName>
    <definedName name="_xlnm.Print_Area" localSheetId="8">'Juli'!$A$1:$L$39</definedName>
    <definedName name="_xlnm.Print_Area" localSheetId="9">'August'!$A$1:$L$39</definedName>
    <definedName name="_xlnm.Print_Area" localSheetId="10">'September'!$A$1:$L$38</definedName>
    <definedName name="_xlnm.Print_Area" localSheetId="11">'Oktober'!$A$1:$L$39</definedName>
    <definedName name="_xlnm.Print_Area" localSheetId="12">'November'!$A$1:$L$38</definedName>
    <definedName name="_xlnm.Print_Area" localSheetId="13">'Dezember'!$A$1:$L$39</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11">
    <font>
      <name val="Calibri"/>
      <family val="2"/>
      <color theme="1"/>
      <sz val="11"/>
      <scheme val="minor"/>
    </font>
    <font>
      <name val="Arial"/>
      <b val="1"/>
      <color rgb="000B0B0F"/>
      <sz val="16"/>
    </font>
    <font>
      <name val="Arial"/>
      <color rgb="004A5058"/>
      <sz val="11"/>
    </font>
    <font>
      <name val="Arial"/>
      <b val="1"/>
      <color rgb="00000000"/>
      <sz val="12"/>
    </font>
    <font>
      <name val="Arial"/>
      <b val="1"/>
      <color rgb="00000000"/>
      <sz val="10"/>
    </font>
    <font>
      <name val="Arial"/>
      <color rgb="00000000"/>
      <sz val="10"/>
    </font>
    <font>
      <name val="Arial"/>
      <b val="1"/>
      <color rgb="000B0B0F"/>
      <sz val="14"/>
    </font>
    <font>
      <name val="Arial"/>
      <sz val="10"/>
    </font>
    <font>
      <name val="Arial"/>
      <color rgb="004A5058"/>
      <sz val="9"/>
    </font>
    <font>
      <name val="Arial"/>
      <b val="1"/>
      <color rgb="004A5058"/>
      <sz val="9"/>
    </font>
    <font>
      <name val="Arial"/>
      <b val="1"/>
      <sz val="10"/>
    </font>
  </fonts>
  <fills count="5">
    <fill>
      <patternFill/>
    </fill>
    <fill>
      <patternFill patternType="gray125"/>
    </fill>
    <fill>
      <patternFill patternType="solid">
        <fgColor rgb="00F2F3F5"/>
      </patternFill>
    </fill>
    <fill>
      <patternFill patternType="solid">
        <fgColor rgb="00FFFFFF"/>
      </patternFill>
    </fill>
    <fill>
      <patternFill patternType="solid">
        <fgColor rgb="00ECECF0"/>
      </patternFill>
    </fill>
  </fills>
  <borders count="6">
    <border>
      <left/>
      <right/>
      <top/>
      <bottom/>
      <diagonal/>
    </border>
    <border>
      <left style="thin">
        <color rgb="00C8CCD2"/>
      </left>
      <right style="thin">
        <color rgb="00C8CCD2"/>
      </right>
      <top style="thin">
        <color rgb="00C8CCD2"/>
      </top>
      <bottom style="thin">
        <color rgb="00C8CCD2"/>
      </bottom>
    </border>
    <border>
      <left/>
      <right/>
      <top style="thin">
        <color rgb="00C8CCD2"/>
      </top>
      <bottom/>
      <diagonal/>
    </border>
    <border>
      <left/>
      <right style="thin">
        <color rgb="00C8CCD2"/>
      </right>
      <top style="thin">
        <color rgb="00C8CCD2"/>
      </top>
      <bottom/>
      <diagonal/>
    </border>
    <border>
      <left/>
      <right/>
      <top style="thin">
        <color rgb="00C8CCD2"/>
      </top>
      <bottom style="thin">
        <color rgb="00C8CCD2"/>
      </bottom>
      <diagonal/>
    </border>
    <border>
      <left/>
      <right style="thin">
        <color rgb="00C8CCD2"/>
      </right>
      <top style="thin">
        <color rgb="00C8CCD2"/>
      </top>
      <bottom style="thin">
        <color rgb="00C8CCD2"/>
      </bottom>
      <diagonal/>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top" wrapText="1"/>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4" fillId="2" borderId="1" applyAlignment="1" pivotButton="0" quotePrefix="0" xfId="0">
      <alignment horizontal="center" vertical="center"/>
    </xf>
    <xf numFmtId="0" fontId="7" fillId="3" borderId="1" applyAlignment="1" pivotButton="0" quotePrefix="0" xfId="0">
      <alignment horizontal="left" vertical="center"/>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7" fillId="0" borderId="0" pivotButton="0" quotePrefix="0" xfId="0"/>
    <xf numFmtId="165" fontId="7" fillId="0" borderId="1" applyAlignment="1" pivotButton="0" quotePrefix="0" xfId="0">
      <alignment horizontal="left" vertical="center"/>
    </xf>
    <xf numFmtId="0" fontId="7" fillId="0" borderId="1" applyAlignment="1" pivotButton="0" quotePrefix="0" xfId="0">
      <alignment horizontal="center" vertical="center"/>
    </xf>
    <xf numFmtId="0" fontId="7" fillId="0" borderId="1" applyAlignment="1" pivotButton="0" quotePrefix="0" xfId="0">
      <alignment horizontal="left" vertical="center"/>
    </xf>
    <xf numFmtId="166" fontId="7" fillId="0" borderId="1" applyAlignment="1" pivotButton="0" quotePrefix="0" xfId="0">
      <alignment horizontal="center" vertical="center"/>
    </xf>
    <xf numFmtId="2" fontId="7" fillId="0" borderId="1" applyAlignment="1" pivotButton="0" quotePrefix="0" xfId="0">
      <alignment horizontal="center" vertical="center"/>
    </xf>
    <xf numFmtId="165" fontId="7" fillId="4" borderId="1" applyAlignment="1" pivotButton="0" quotePrefix="0" xfId="0">
      <alignment horizontal="left" vertical="center"/>
    </xf>
    <xf numFmtId="0" fontId="7" fillId="4" borderId="1" applyAlignment="1" pivotButton="0" quotePrefix="0" xfId="0">
      <alignment horizontal="center" vertical="center"/>
    </xf>
    <xf numFmtId="0" fontId="10" fillId="0" borderId="1" pivotButton="0" quotePrefix="0" xfId="0"/>
    <xf numFmtId="2" fontId="10" fillId="0" borderId="1" pivotButton="0" quotePrefix="0" xfId="0"/>
    <xf numFmtId="0" fontId="0" fillId="0" borderId="4" pivotButton="0" quotePrefix="0" xfId="0"/>
    <xf numFmtId="0" fontId="0" fillId="0" borderId="5" pivotButton="0" quotePrefix="0" xfId="0"/>
    <xf numFmtId="0" fontId="5" fillId="0" borderId="1" applyAlignment="1" pivotButton="0" quotePrefix="0" xfId="0">
      <alignment horizontal="left" vertical="center"/>
    </xf>
    <xf numFmtId="2" fontId="10" fillId="0" borderId="1" applyAlignment="1" pivotButton="0" quotePrefix="0" xfId="0">
      <alignment horizontal="center" vertical="center"/>
    </xf>
    <xf numFmtId="0" fontId="10" fillId="0" borderId="1" applyAlignment="1" pivotButton="0" quotePrefix="0" xfId="0">
      <alignment horizontal="center" vertical="center"/>
    </xf>
    <xf numFmtId="2" fontId="7" fillId="0" borderId="0" pivotButton="0" quotePrefix="0" xfId="0"/>
    <xf numFmtId="165" fontId="7" fillId="0" borderId="1" pivotButton="0" quotePrefix="0" xfId="0"/>
  </cellXfs>
  <cellStyles count="1">
    <cellStyle name="Normal" xfId="0" builtinId="0" hidden="0"/>
  </cellStyles>
  <dxfs count="1">
    <dxf>
      <font>
        <color rgb="00D700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5"/>
  <sheetViews>
    <sheetView showGridLines="0" workbookViewId="0">
      <selection activeCell="A1" sqref="A1"/>
    </sheetView>
  </sheetViews>
  <sheetFormatPr baseColWidth="8" defaultRowHeight="15"/>
  <cols>
    <col width="4" customWidth="1" min="1" max="1"/>
    <col width="34" customWidth="1" min="2" max="2"/>
    <col width="78" customWidth="1" min="3" max="3"/>
  </cols>
  <sheetData>
    <row r="2">
      <c r="B2" s="1" t="inlineStr">
        <is>
          <t>Arbeitszeitnachweis 2027</t>
        </is>
      </c>
    </row>
    <row r="3">
      <c r="B3" s="2" t="inlineStr">
        <is>
          <t>Für eine beschäftigte Person: zwölf Monatsblätter mit Soll, Saldo und Überstundenkonto, eine Jahresauswertung.</t>
        </is>
      </c>
    </row>
    <row r="5">
      <c r="B5" s="3" t="inlineStr">
        <is>
          <t>Der Weg in drei Schritten</t>
        </is>
      </c>
    </row>
    <row r="6" ht="30" customHeight="1">
      <c r="B6" s="4" t="inlineStr">
        <is>
          <t>1. Stammdaten füllen</t>
        </is>
      </c>
      <c r="C6" s="5" t="inlineStr">
        <is>
          <t>Betrieb, Name der beschäftigten Person, Bundesland, die vereinbarte Wochenarbeitszeit und die Überstunden aus dem Vorjahr. Das Bundesland steuert die Feiertage in allen Monatsblättern.</t>
        </is>
      </c>
    </row>
    <row r="7" ht="30" customHeight="1">
      <c r="B7" s="4" t="inlineStr">
        <is>
          <t>2. Tage eintragen</t>
        </is>
      </c>
      <c r="C7" s="5" t="inlineStr">
        <is>
          <t>Im Monatsblatt je Tag die Art wählen und bei Arbeit Beginn, Ende und die Pause in Minuten eintragen. Dauer, Soll und Saldo rechnet die Datei. Urlaub, Krank und Feiertag haben kein Soll; Frei steht für Freizeitausgleich und geht vom Überstundenkonto ab.</t>
        </is>
      </c>
    </row>
    <row r="8" ht="30" customHeight="1">
      <c r="B8" s="4" t="inlineStr">
        <is>
          <t>3. Auswertung lesen</t>
        </is>
      </c>
      <c r="C8" s="5" t="inlineStr">
        <is>
          <t>Das Blatt Auswertung zeigt je Monat Stunden, Soll, Saldo und den Stand des Überstundenkontos, dazu die Tage mit Aufzeichnung und die Zahl der Hinweise.</t>
        </is>
      </c>
    </row>
    <row r="10">
      <c r="B10" s="3" t="inlineStr">
        <is>
          <t>Was die Datei aufzeichnet</t>
        </is>
      </c>
    </row>
    <row r="11">
      <c r="B11" s="4" t="inlineStr">
        <is>
          <t>Die Vorschrift</t>
        </is>
      </c>
      <c r="C11" s="4" t="inlineStr">
        <is>
          <t>Was sie verlangt</t>
        </is>
      </c>
    </row>
    <row r="12" ht="30" customHeight="1">
      <c r="B12" s="6" t="inlineStr">
        <is>
          <t>§ 17 Absatz 1 Mindestlohngesetz</t>
        </is>
      </c>
      <c r="C12" s="5" t="inlineStr">
        <is>
          <t>Beginn, Ende und Dauer der täglichen Arbeitszeit aufzeichnen, spätestens sieben Tage nach der Arbeitsleistung, und die Aufzeichnung zwei Jahre aufbewahren.</t>
        </is>
      </c>
    </row>
    <row r="13" ht="30" customHeight="1">
      <c r="B13" s="6" t="inlineStr">
        <is>
          <t>§ 16 Absatz 2 Arbeitszeitgesetz</t>
        </is>
      </c>
      <c r="C13" s="5" t="inlineStr">
        <is>
          <t>Die über acht Stunden hinausgehende Arbeitszeit aufzeichnen und die Aufzeichnung zwei Jahre aufbewahren.</t>
        </is>
      </c>
    </row>
    <row r="14" ht="30" customHeight="1">
      <c r="B14" s="6" t="inlineStr">
        <is>
          <t>§ 3 Arbeitszeitgesetz</t>
        </is>
      </c>
      <c r="C14" s="5" t="inlineStr">
        <is>
          <t>Werktäglich acht Stunden, verlängerbar auf zehn, wenn im Ausgleichszeitraum von sechs Kalendermonaten oder 24 Wochen im Schnitt acht Stunden nicht überschritten werden.</t>
        </is>
      </c>
    </row>
    <row r="15" ht="30" customHeight="1">
      <c r="B15" s="6" t="inlineStr">
        <is>
          <t>§ 4 Arbeitszeitgesetz</t>
        </is>
      </c>
      <c r="C15" s="5" t="inlineStr">
        <is>
          <t>Ruhepause von 30 Minuten bei mehr als sechs Stunden Arbeitszeit, von 45 Minuten bei mehr als neun Stunden.</t>
        </is>
      </c>
    </row>
    <row r="16" ht="30" customHeight="1">
      <c r="B16" s="6" t="inlineStr">
        <is>
          <t>§ 5 Absatz 1 Arbeitszeitgesetz</t>
        </is>
      </c>
      <c r="C16" s="5" t="inlineStr">
        <is>
          <t>Nach Beendigung der Arbeitszeit eine ununterbrochene Ruhezeit von mindestens elf Stunden.</t>
        </is>
      </c>
    </row>
    <row r="18">
      <c r="B18" s="3" t="inlineStr">
        <is>
          <t>Was die Datei nicht tut</t>
        </is>
      </c>
    </row>
    <row r="19" ht="76" customHeight="1">
      <c r="C19" s="5" t="inlineStr">
        <is>
          <t>Sie sagt nicht, ob dieser Betrieb aufzeichnungspflichtig ist, und sie sagt nicht, ob eine eingetragene Arbeitszeit zulässig war. Das Arbeitszeitgesetz kennt Ausnahmen über Tarifverträge, Betriebsvereinbarungen und Aufsichtsbehörden. Die Spalte Hinweis markiert, was auffällt, und nennt die Vorschrift dazu. Die Beurteilung des Einzelfalls gehört zu einer Beratung und nicht in eine Tabelle.</t>
        </is>
      </c>
    </row>
    <row r="21">
      <c r="B21" s="3" t="inlineStr">
        <is>
          <t>Für weitere Personen</t>
        </is>
      </c>
    </row>
    <row r="22" ht="30" customHeight="1">
      <c r="C22" s="5" t="inlineStr">
        <is>
          <t>Der Nachweis wird je Person geführt. Für eine zweite Person wird diese Datei kopiert und in den Stammdaten der Name geändert.</t>
        </is>
      </c>
    </row>
    <row r="24">
      <c r="B24" s="3" t="inlineStr">
        <is>
          <t>Für das ganze Team</t>
        </is>
      </c>
    </row>
    <row r="25" ht="30" customHeight="1">
      <c r="C25" s="5" t="inlineStr">
        <is>
          <t>Ohne Kopieren und ohne Abtippen: Mit Personalplaner24 stempelt jede Person am eigenen Handy, Soll, Saldo, Überstundenkonto und Stundenzettel entstehen von selbst. personalplaner24.de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8"/>
  <sheetViews>
    <sheetView showGridLines="0" workbookViewId="0">
      <selection activeCell="A1" sqref="A1"/>
    </sheetView>
  </sheetViews>
  <sheetFormatPr baseColWidth="8" defaultRowHeight="15"/>
  <cols>
    <col width="4" customWidth="1" min="1" max="1"/>
    <col width="30" customWidth="1" min="2" max="2"/>
    <col width="32" customWidth="1" min="3" max="3"/>
    <col width="52" customWidth="1" min="4" max="4"/>
  </cols>
  <sheetData>
    <row r="2">
      <c r="B2" s="7" t="inlineStr">
        <is>
          <t>Stammdaten</t>
        </is>
      </c>
    </row>
    <row r="4">
      <c r="B4" s="8" t="inlineStr">
        <is>
          <t>Betrieb</t>
        </is>
      </c>
      <c r="C4" s="9" t="inlineStr"/>
      <c r="D4" s="10" t="inlineStr">
        <is>
          <t>Steht im Kopf jedes Monatsblatts.</t>
        </is>
      </c>
    </row>
    <row r="5">
      <c r="B5" s="8" t="inlineStr">
        <is>
          <t>Beschäftigte Person</t>
        </is>
      </c>
      <c r="C5" s="9" t="inlineStr"/>
      <c r="D5" s="10" t="inlineStr">
        <is>
          <t>Der Nachweis wird je Person geführt.</t>
        </is>
      </c>
    </row>
    <row r="6">
      <c r="B6" s="8" t="inlineStr">
        <is>
          <t>Bundesland</t>
        </is>
      </c>
      <c r="C6" s="9" t="inlineStr">
        <is>
          <t>BY</t>
        </is>
      </c>
      <c r="D6" s="10" t="inlineStr">
        <is>
          <t>Steuert die Feiertage in allen Monatsblättern.</t>
        </is>
      </c>
    </row>
    <row r="7">
      <c r="B7" s="8" t="inlineStr">
        <is>
          <t>Jahr</t>
        </is>
      </c>
      <c r="C7" s="9" t="n">
        <v>2027</v>
      </c>
      <c r="D7" s="10" t="inlineStr">
        <is>
          <t>Wird in den Monatsblättern angezeigt.</t>
        </is>
      </c>
    </row>
    <row r="8">
      <c r="B8" s="8" t="inlineStr">
        <is>
          <t>Vereinbarte Wochenstunden</t>
        </is>
      </c>
      <c r="C8" s="9" t="n">
        <v>40</v>
      </c>
      <c r="D8" s="10" t="inlineStr">
        <is>
          <t>Geht in die Auswertung ein.</t>
        </is>
      </c>
    </row>
    <row r="9">
      <c r="B9" s="8" t="inlineStr">
        <is>
          <t>Arbeitstage je Woche</t>
        </is>
      </c>
      <c r="C9" s="9" t="n">
        <v>5</v>
      </c>
      <c r="D9" s="10" t="inlineStr">
        <is>
          <t>Montag bis Freitag bei 5. Bestimmt das Soll je Tag.</t>
        </is>
      </c>
    </row>
    <row r="10">
      <c r="B10" s="8" t="inlineStr">
        <is>
          <t>Überstunden aus dem Vorjahr (h)</t>
        </is>
      </c>
      <c r="C10" s="9" t="n">
        <v>0</v>
      </c>
      <c r="D10" s="10" t="inlineStr">
        <is>
          <t>Startwert des Überstundenkontos, minus für Minusstunden.</t>
        </is>
      </c>
    </row>
    <row r="12">
      <c r="B12" s="4" t="inlineStr">
        <is>
          <t>Die Kürzel der Bundesländer</t>
        </is>
      </c>
    </row>
    <row r="13">
      <c r="B13" s="10" t="inlineStr">
        <is>
          <t>BB</t>
        </is>
      </c>
      <c r="C13" s="10" t="inlineStr">
        <is>
          <t>Brandenburg</t>
        </is>
      </c>
    </row>
    <row r="14">
      <c r="B14" s="10" t="inlineStr">
        <is>
          <t>BE</t>
        </is>
      </c>
      <c r="C14" s="10" t="inlineStr">
        <is>
          <t>Berlin</t>
        </is>
      </c>
    </row>
    <row r="15">
      <c r="B15" s="10" t="inlineStr">
        <is>
          <t>BW</t>
        </is>
      </c>
      <c r="C15" s="10" t="inlineStr">
        <is>
          <t>Baden-Württemberg</t>
        </is>
      </c>
    </row>
    <row r="16">
      <c r="B16" s="10" t="inlineStr">
        <is>
          <t>BY</t>
        </is>
      </c>
      <c r="C16" s="10" t="inlineStr">
        <is>
          <t>Bayern</t>
        </is>
      </c>
    </row>
    <row r="17">
      <c r="B17" s="10" t="inlineStr">
        <is>
          <t>HB</t>
        </is>
      </c>
      <c r="C17" s="10" t="inlineStr">
        <is>
          <t>Bremen</t>
        </is>
      </c>
    </row>
    <row r="18">
      <c r="B18" s="10" t="inlineStr">
        <is>
          <t>HE</t>
        </is>
      </c>
      <c r="C18" s="10" t="inlineStr">
        <is>
          <t>Hessen</t>
        </is>
      </c>
    </row>
    <row r="19">
      <c r="B19" s="10" t="inlineStr">
        <is>
          <t>HH</t>
        </is>
      </c>
      <c r="C19" s="10" t="inlineStr">
        <is>
          <t>Hamburg</t>
        </is>
      </c>
    </row>
    <row r="20">
      <c r="B20" s="10" t="inlineStr">
        <is>
          <t>MV</t>
        </is>
      </c>
      <c r="C20" s="10" t="inlineStr">
        <is>
          <t>Mecklenburg-Vorpommern</t>
        </is>
      </c>
    </row>
    <row r="21">
      <c r="B21" s="10" t="inlineStr">
        <is>
          <t>NI</t>
        </is>
      </c>
      <c r="C21" s="10" t="inlineStr">
        <is>
          <t>Niedersachsen</t>
        </is>
      </c>
    </row>
    <row r="22">
      <c r="B22" s="10" t="inlineStr">
        <is>
          <t>NW</t>
        </is>
      </c>
      <c r="C22" s="10" t="inlineStr">
        <is>
          <t>Nordrhein-Westfalen</t>
        </is>
      </c>
    </row>
    <row r="23">
      <c r="B23" s="10" t="inlineStr">
        <is>
          <t>RP</t>
        </is>
      </c>
      <c r="C23" s="10" t="inlineStr">
        <is>
          <t>Rheinland-Pfalz</t>
        </is>
      </c>
    </row>
    <row r="24">
      <c r="B24" s="10" t="inlineStr">
        <is>
          <t>SH</t>
        </is>
      </c>
      <c r="C24" s="10" t="inlineStr">
        <is>
          <t>Schleswig-Holstein</t>
        </is>
      </c>
    </row>
    <row r="25">
      <c r="B25" s="10" t="inlineStr">
        <is>
          <t>SL</t>
        </is>
      </c>
      <c r="C25" s="10" t="inlineStr">
        <is>
          <t>Saarland</t>
        </is>
      </c>
    </row>
    <row r="26">
      <c r="B26" s="10" t="inlineStr">
        <is>
          <t>SN</t>
        </is>
      </c>
      <c r="C26" s="10" t="inlineStr">
        <is>
          <t>Sachsen</t>
        </is>
      </c>
    </row>
    <row r="27">
      <c r="B27" s="10" t="inlineStr">
        <is>
          <t>ST</t>
        </is>
      </c>
      <c r="C27" s="10" t="inlineStr">
        <is>
          <t>Sachsen-Anhalt</t>
        </is>
      </c>
    </row>
    <row r="28">
      <c r="B28" s="10" t="inlineStr">
        <is>
          <t>TH</t>
        </is>
      </c>
      <c r="C28" s="10" t="inlineStr">
        <is>
          <t>Thüringen</t>
        </is>
      </c>
    </row>
  </sheetData>
  <dataValidations count="1">
    <dataValidation sqref="C6" showDropDown="0" showInputMessage="0" showErrorMessage="0" allowBlank="0" errorTitle="Unbekanntes Bundesland" error="Bitte ein Kürzel aus der Liste wählen." type="list">
      <formula1>"BB,BE,BW,BY,HB,HE,HH,MV,NI,NW,RP,SH,SL,SN,ST,TH"</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Januar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46388</v>
      </c>
      <c r="B7" s="14" t="inlineStr">
        <is>
          <t>Fr</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46389</v>
      </c>
      <c r="B8" s="19" t="inlineStr">
        <is>
          <t>Sa</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46390</v>
      </c>
      <c r="B9" s="19" t="inlineStr">
        <is>
          <t>So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46391</v>
      </c>
      <c r="B10" s="14" t="inlineStr">
        <is>
          <t>Mo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46392</v>
      </c>
      <c r="B11" s="14" t="inlineStr">
        <is>
          <t>Di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46393</v>
      </c>
      <c r="B12" s="14" t="inlineStr">
        <is>
          <t>Mi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46394</v>
      </c>
      <c r="B13" s="14" t="inlineStr">
        <is>
          <t>Do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46395</v>
      </c>
      <c r="B14" s="14" t="inlineStr">
        <is>
          <t>Fr</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46396</v>
      </c>
      <c r="B15" s="19" t="inlineStr">
        <is>
          <t>Sa</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46397</v>
      </c>
      <c r="B16" s="19" t="inlineStr">
        <is>
          <t>So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46398</v>
      </c>
      <c r="B17" s="14" t="inlineStr">
        <is>
          <t>Mo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46399</v>
      </c>
      <c r="B18" s="14" t="inlineStr">
        <is>
          <t>Di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46400</v>
      </c>
      <c r="B19" s="14" t="inlineStr">
        <is>
          <t>Mi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46401</v>
      </c>
      <c r="B20" s="14" t="inlineStr">
        <is>
          <t>Do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46402</v>
      </c>
      <c r="B21" s="14" t="inlineStr">
        <is>
          <t>Fr</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46403</v>
      </c>
      <c r="B22" s="19" t="inlineStr">
        <is>
          <t>Sa</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46404</v>
      </c>
      <c r="B23" s="19" t="inlineStr">
        <is>
          <t>So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46405</v>
      </c>
      <c r="B24" s="14" t="inlineStr">
        <is>
          <t>Mo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46406</v>
      </c>
      <c r="B25" s="14" t="inlineStr">
        <is>
          <t>Di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46407</v>
      </c>
      <c r="B26" s="14" t="inlineStr">
        <is>
          <t>Mi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46408</v>
      </c>
      <c r="B27" s="14" t="inlineStr">
        <is>
          <t>Do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46409</v>
      </c>
      <c r="B28" s="14" t="inlineStr">
        <is>
          <t>Fr</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46410</v>
      </c>
      <c r="B29" s="19" t="inlineStr">
        <is>
          <t>Sa</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46411</v>
      </c>
      <c r="B30" s="19" t="inlineStr">
        <is>
          <t>So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46412</v>
      </c>
      <c r="B31" s="14" t="inlineStr">
        <is>
          <t>Mo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46413</v>
      </c>
      <c r="B32" s="14" t="inlineStr">
        <is>
          <t>Di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46414</v>
      </c>
      <c r="B33" s="14" t="inlineStr">
        <is>
          <t>Mi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46415</v>
      </c>
      <c r="B34" s="14" t="inlineStr">
        <is>
          <t>Do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46416</v>
      </c>
      <c r="B35" s="14" t="inlineStr">
        <is>
          <t>Fr</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46417</v>
      </c>
      <c r="B36" s="19" t="inlineStr">
        <is>
          <t>Sa</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46418</v>
      </c>
      <c r="B37" s="19" t="inlineStr">
        <is>
          <t>So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Auswertung!$H$6</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2:L36"/>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Februar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46419</v>
      </c>
      <c r="B7" s="14" t="inlineStr">
        <is>
          <t>Mo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46420</v>
      </c>
      <c r="B8" s="14" t="inlineStr">
        <is>
          <t>Di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46421</v>
      </c>
      <c r="B9" s="14" t="inlineStr">
        <is>
          <t>Mi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46422</v>
      </c>
      <c r="B10" s="14" t="inlineStr">
        <is>
          <t>Do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46423</v>
      </c>
      <c r="B11" s="14" t="inlineStr">
        <is>
          <t>Fr</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46424</v>
      </c>
      <c r="B12" s="19" t="inlineStr">
        <is>
          <t>Sa</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46425</v>
      </c>
      <c r="B13" s="19" t="inlineStr">
        <is>
          <t>So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46426</v>
      </c>
      <c r="B14" s="14" t="inlineStr">
        <is>
          <t>Mo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46427</v>
      </c>
      <c r="B15" s="14" t="inlineStr">
        <is>
          <t>Di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46428</v>
      </c>
      <c r="B16" s="14" t="inlineStr">
        <is>
          <t>Mi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46429</v>
      </c>
      <c r="B17" s="14" t="inlineStr">
        <is>
          <t>Do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46430</v>
      </c>
      <c r="B18" s="14" t="inlineStr">
        <is>
          <t>Fr</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46431</v>
      </c>
      <c r="B19" s="19" t="inlineStr">
        <is>
          <t>Sa</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46432</v>
      </c>
      <c r="B20" s="19" t="inlineStr">
        <is>
          <t>So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46433</v>
      </c>
      <c r="B21" s="14" t="inlineStr">
        <is>
          <t>Mo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46434</v>
      </c>
      <c r="B22" s="14" t="inlineStr">
        <is>
          <t>Di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46435</v>
      </c>
      <c r="B23" s="14" t="inlineStr">
        <is>
          <t>Mi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46436</v>
      </c>
      <c r="B24" s="14" t="inlineStr">
        <is>
          <t>Do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46437</v>
      </c>
      <c r="B25" s="14" t="inlineStr">
        <is>
          <t>Fr</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46438</v>
      </c>
      <c r="B26" s="19" t="inlineStr">
        <is>
          <t>Sa</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46439</v>
      </c>
      <c r="B27" s="19" t="inlineStr">
        <is>
          <t>So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46440</v>
      </c>
      <c r="B28" s="14" t="inlineStr">
        <is>
          <t>Mo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46441</v>
      </c>
      <c r="B29" s="14" t="inlineStr">
        <is>
          <t>Di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46442</v>
      </c>
      <c r="B30" s="14" t="inlineStr">
        <is>
          <t>Mi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46443</v>
      </c>
      <c r="B31" s="14" t="inlineStr">
        <is>
          <t>Do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46444</v>
      </c>
      <c r="B32" s="14" t="inlineStr">
        <is>
          <t>Fr</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46445</v>
      </c>
      <c r="B33" s="19" t="inlineStr">
        <is>
          <t>Sa</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46446</v>
      </c>
      <c r="B34" s="19" t="inlineStr">
        <is>
          <t>So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8" t="inlineStr">
        <is>
          <t>Summe</t>
        </is>
      </c>
      <c r="G35" s="20">
        <f>SUM($G$7:$G$34)</f>
        <v/>
      </c>
      <c r="H35" s="21">
        <f>SUM($H$7:$H$34)</f>
        <v/>
      </c>
      <c r="I35" s="21">
        <f>SUM($I$7:$I$34)</f>
        <v/>
      </c>
      <c r="J35" s="21">
        <f>SUM($J$7:$J$34)</f>
        <v/>
      </c>
    </row>
    <row r="36">
      <c r="A36" s="8" t="inlineStr">
        <is>
          <t>Überstundenkonto am Monatsende</t>
        </is>
      </c>
      <c r="B36" s="22" t="n"/>
      <c r="C36" s="22" t="n"/>
      <c r="D36" s="22" t="n"/>
      <c r="E36" s="22" t="n"/>
      <c r="F36" s="22" t="n"/>
      <c r="G36" s="23" t="n"/>
      <c r="J36" s="21">
        <f>Auswertung!$H$7</f>
        <v/>
      </c>
    </row>
  </sheetData>
  <mergeCells count="1">
    <mergeCell ref="A36:G36"/>
  </mergeCells>
  <conditionalFormatting sqref="A7:L34">
    <cfRule type="expression" priority="1" dxfId="0">
      <formula>$K7&lt;&gt;""</formula>
    </cfRule>
  </conditionalFormatting>
  <dataValidations count="1">
    <dataValidation sqref="D7:D34"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März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46447</v>
      </c>
      <c r="B7" s="14" t="inlineStr">
        <is>
          <t>Mo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46448</v>
      </c>
      <c r="B8" s="14" t="inlineStr">
        <is>
          <t>Di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46449</v>
      </c>
      <c r="B9" s="14" t="inlineStr">
        <is>
          <t>Mi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46450</v>
      </c>
      <c r="B10" s="14" t="inlineStr">
        <is>
          <t>Do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46451</v>
      </c>
      <c r="B11" s="14" t="inlineStr">
        <is>
          <t>Fr</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46452</v>
      </c>
      <c r="B12" s="19" t="inlineStr">
        <is>
          <t>Sa</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46453</v>
      </c>
      <c r="B13" s="19" t="inlineStr">
        <is>
          <t>So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46454</v>
      </c>
      <c r="B14" s="14" t="inlineStr">
        <is>
          <t>Mo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46455</v>
      </c>
      <c r="B15" s="14" t="inlineStr">
        <is>
          <t>Di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46456</v>
      </c>
      <c r="B16" s="14" t="inlineStr">
        <is>
          <t>Mi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46457</v>
      </c>
      <c r="B17" s="14" t="inlineStr">
        <is>
          <t>Do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46458</v>
      </c>
      <c r="B18" s="14" t="inlineStr">
        <is>
          <t>Fr</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46459</v>
      </c>
      <c r="B19" s="19" t="inlineStr">
        <is>
          <t>Sa</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46460</v>
      </c>
      <c r="B20" s="19" t="inlineStr">
        <is>
          <t>So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46461</v>
      </c>
      <c r="B21" s="14" t="inlineStr">
        <is>
          <t>Mo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46462</v>
      </c>
      <c r="B22" s="14" t="inlineStr">
        <is>
          <t>Di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46463</v>
      </c>
      <c r="B23" s="14" t="inlineStr">
        <is>
          <t>Mi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46464</v>
      </c>
      <c r="B24" s="14" t="inlineStr">
        <is>
          <t>Do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46465</v>
      </c>
      <c r="B25" s="14" t="inlineStr">
        <is>
          <t>Fr</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46466</v>
      </c>
      <c r="B26" s="19" t="inlineStr">
        <is>
          <t>Sa</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46467</v>
      </c>
      <c r="B27" s="19" t="inlineStr">
        <is>
          <t>So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46468</v>
      </c>
      <c r="B28" s="14" t="inlineStr">
        <is>
          <t>Mo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46469</v>
      </c>
      <c r="B29" s="14" t="inlineStr">
        <is>
          <t>Di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46470</v>
      </c>
      <c r="B30" s="14" t="inlineStr">
        <is>
          <t>Mi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46471</v>
      </c>
      <c r="B31" s="14" t="inlineStr">
        <is>
          <t>Do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46472</v>
      </c>
      <c r="B32" s="14" t="inlineStr">
        <is>
          <t>Fr</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46473</v>
      </c>
      <c r="B33" s="19" t="inlineStr">
        <is>
          <t>Sa</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46474</v>
      </c>
      <c r="B34" s="19" t="inlineStr">
        <is>
          <t>So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46475</v>
      </c>
      <c r="B35" s="14" t="inlineStr">
        <is>
          <t>Mo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46476</v>
      </c>
      <c r="B36" s="14" t="inlineStr">
        <is>
          <t>Di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46477</v>
      </c>
      <c r="B37" s="14" t="inlineStr">
        <is>
          <t>Mi</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Auswertung!$H$8</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April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46478</v>
      </c>
      <c r="B7" s="14" t="inlineStr">
        <is>
          <t>Do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46479</v>
      </c>
      <c r="B8" s="14" t="inlineStr">
        <is>
          <t>Fr</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46480</v>
      </c>
      <c r="B9" s="19" t="inlineStr">
        <is>
          <t>Sa</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46481</v>
      </c>
      <c r="B10" s="19" t="inlineStr">
        <is>
          <t>So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46482</v>
      </c>
      <c r="B11" s="14" t="inlineStr">
        <is>
          <t>Mo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46483</v>
      </c>
      <c r="B12" s="14" t="inlineStr">
        <is>
          <t>Di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46484</v>
      </c>
      <c r="B13" s="14" t="inlineStr">
        <is>
          <t>Mi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46485</v>
      </c>
      <c r="B14" s="14" t="inlineStr">
        <is>
          <t>Do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46486</v>
      </c>
      <c r="B15" s="14" t="inlineStr">
        <is>
          <t>Fr</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46487</v>
      </c>
      <c r="B16" s="19" t="inlineStr">
        <is>
          <t>Sa</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46488</v>
      </c>
      <c r="B17" s="19" t="inlineStr">
        <is>
          <t>So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46489</v>
      </c>
      <c r="B18" s="14" t="inlineStr">
        <is>
          <t>Mo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46490</v>
      </c>
      <c r="B19" s="14" t="inlineStr">
        <is>
          <t>Di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46491</v>
      </c>
      <c r="B20" s="14" t="inlineStr">
        <is>
          <t>Mi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46492</v>
      </c>
      <c r="B21" s="14" t="inlineStr">
        <is>
          <t>Do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46493</v>
      </c>
      <c r="B22" s="14" t="inlineStr">
        <is>
          <t>Fr</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46494</v>
      </c>
      <c r="B23" s="19" t="inlineStr">
        <is>
          <t>Sa</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46495</v>
      </c>
      <c r="B24" s="19" t="inlineStr">
        <is>
          <t>So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46496</v>
      </c>
      <c r="B25" s="14" t="inlineStr">
        <is>
          <t>Mo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46497</v>
      </c>
      <c r="B26" s="14" t="inlineStr">
        <is>
          <t>Di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46498</v>
      </c>
      <c r="B27" s="14" t="inlineStr">
        <is>
          <t>Mi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46499</v>
      </c>
      <c r="B28" s="14" t="inlineStr">
        <is>
          <t>Do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46500</v>
      </c>
      <c r="B29" s="14" t="inlineStr">
        <is>
          <t>Fr</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46501</v>
      </c>
      <c r="B30" s="19" t="inlineStr">
        <is>
          <t>Sa</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46502</v>
      </c>
      <c r="B31" s="19" t="inlineStr">
        <is>
          <t>So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46503</v>
      </c>
      <c r="B32" s="14" t="inlineStr">
        <is>
          <t>Mo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46504</v>
      </c>
      <c r="B33" s="14" t="inlineStr">
        <is>
          <t>Di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46505</v>
      </c>
      <c r="B34" s="14" t="inlineStr">
        <is>
          <t>Mi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46506</v>
      </c>
      <c r="B35" s="14" t="inlineStr">
        <is>
          <t>Do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46507</v>
      </c>
      <c r="B36" s="14" t="inlineStr">
        <is>
          <t>Fr</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Auswertung!$H$9</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Mai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46508</v>
      </c>
      <c r="B7" s="19" t="inlineStr">
        <is>
          <t>Sa</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46509</v>
      </c>
      <c r="B8" s="19" t="inlineStr">
        <is>
          <t>So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46510</v>
      </c>
      <c r="B9" s="14" t="inlineStr">
        <is>
          <t>Mo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46511</v>
      </c>
      <c r="B10" s="14" t="inlineStr">
        <is>
          <t>Di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46512</v>
      </c>
      <c r="B11" s="14" t="inlineStr">
        <is>
          <t>Mi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46513</v>
      </c>
      <c r="B12" s="14" t="inlineStr">
        <is>
          <t>Do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46514</v>
      </c>
      <c r="B13" s="14" t="inlineStr">
        <is>
          <t>Fr</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46515</v>
      </c>
      <c r="B14" s="19" t="inlineStr">
        <is>
          <t>Sa</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46516</v>
      </c>
      <c r="B15" s="19" t="inlineStr">
        <is>
          <t>So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46517</v>
      </c>
      <c r="B16" s="14" t="inlineStr">
        <is>
          <t>Mo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46518</v>
      </c>
      <c r="B17" s="14" t="inlineStr">
        <is>
          <t>Di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46519</v>
      </c>
      <c r="B18" s="14" t="inlineStr">
        <is>
          <t>Mi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46520</v>
      </c>
      <c r="B19" s="14" t="inlineStr">
        <is>
          <t>Do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46521</v>
      </c>
      <c r="B20" s="14" t="inlineStr">
        <is>
          <t>Fr</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46522</v>
      </c>
      <c r="B21" s="19" t="inlineStr">
        <is>
          <t>Sa</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46523</v>
      </c>
      <c r="B22" s="19" t="inlineStr">
        <is>
          <t>So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46524</v>
      </c>
      <c r="B23" s="14" t="inlineStr">
        <is>
          <t>Mo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46525</v>
      </c>
      <c r="B24" s="14" t="inlineStr">
        <is>
          <t>Di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46526</v>
      </c>
      <c r="B25" s="14" t="inlineStr">
        <is>
          <t>Mi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46527</v>
      </c>
      <c r="B26" s="14" t="inlineStr">
        <is>
          <t>Do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46528</v>
      </c>
      <c r="B27" s="14" t="inlineStr">
        <is>
          <t>Fr</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46529</v>
      </c>
      <c r="B28" s="19" t="inlineStr">
        <is>
          <t>Sa</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46530</v>
      </c>
      <c r="B29" s="19" t="inlineStr">
        <is>
          <t>So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46531</v>
      </c>
      <c r="B30" s="14" t="inlineStr">
        <is>
          <t>Mo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46532</v>
      </c>
      <c r="B31" s="14" t="inlineStr">
        <is>
          <t>Di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46533</v>
      </c>
      <c r="B32" s="14" t="inlineStr">
        <is>
          <t>Mi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46534</v>
      </c>
      <c r="B33" s="14" t="inlineStr">
        <is>
          <t>Do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46535</v>
      </c>
      <c r="B34" s="14" t="inlineStr">
        <is>
          <t>Fr</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46536</v>
      </c>
      <c r="B35" s="19" t="inlineStr">
        <is>
          <t>Sa</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46537</v>
      </c>
      <c r="B36" s="19" t="inlineStr">
        <is>
          <t>So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46538</v>
      </c>
      <c r="B37" s="14" t="inlineStr">
        <is>
          <t>Mo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Auswertung!$H$10</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Juni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46539</v>
      </c>
      <c r="B7" s="14" t="inlineStr">
        <is>
          <t>Di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46540</v>
      </c>
      <c r="B8" s="14" t="inlineStr">
        <is>
          <t>Mi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46541</v>
      </c>
      <c r="B9" s="14" t="inlineStr">
        <is>
          <t>Do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46542</v>
      </c>
      <c r="B10" s="14" t="inlineStr">
        <is>
          <t>Fr</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46543</v>
      </c>
      <c r="B11" s="19" t="inlineStr">
        <is>
          <t>Sa</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46544</v>
      </c>
      <c r="B12" s="19" t="inlineStr">
        <is>
          <t>So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46545</v>
      </c>
      <c r="B13" s="14" t="inlineStr">
        <is>
          <t>Mo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46546</v>
      </c>
      <c r="B14" s="14" t="inlineStr">
        <is>
          <t>Di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46547</v>
      </c>
      <c r="B15" s="14" t="inlineStr">
        <is>
          <t>Mi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46548</v>
      </c>
      <c r="B16" s="14" t="inlineStr">
        <is>
          <t>Do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46549</v>
      </c>
      <c r="B17" s="14" t="inlineStr">
        <is>
          <t>Fr</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46550</v>
      </c>
      <c r="B18" s="19" t="inlineStr">
        <is>
          <t>Sa</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46551</v>
      </c>
      <c r="B19" s="19" t="inlineStr">
        <is>
          <t>So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46552</v>
      </c>
      <c r="B20" s="14" t="inlineStr">
        <is>
          <t>Mo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46553</v>
      </c>
      <c r="B21" s="14" t="inlineStr">
        <is>
          <t>Di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46554</v>
      </c>
      <c r="B22" s="14" t="inlineStr">
        <is>
          <t>Mi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46555</v>
      </c>
      <c r="B23" s="14" t="inlineStr">
        <is>
          <t>Do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46556</v>
      </c>
      <c r="B24" s="14" t="inlineStr">
        <is>
          <t>Fr</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46557</v>
      </c>
      <c r="B25" s="19" t="inlineStr">
        <is>
          <t>Sa</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46558</v>
      </c>
      <c r="B26" s="19" t="inlineStr">
        <is>
          <t>So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46559</v>
      </c>
      <c r="B27" s="14" t="inlineStr">
        <is>
          <t>Mo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46560</v>
      </c>
      <c r="B28" s="14" t="inlineStr">
        <is>
          <t>Di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46561</v>
      </c>
      <c r="B29" s="14" t="inlineStr">
        <is>
          <t>Mi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46562</v>
      </c>
      <c r="B30" s="14" t="inlineStr">
        <is>
          <t>Do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46563</v>
      </c>
      <c r="B31" s="14" t="inlineStr">
        <is>
          <t>Fr</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46564</v>
      </c>
      <c r="B32" s="19" t="inlineStr">
        <is>
          <t>Sa</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46565</v>
      </c>
      <c r="B33" s="19" t="inlineStr">
        <is>
          <t>So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46566</v>
      </c>
      <c r="B34" s="14" t="inlineStr">
        <is>
          <t>Mo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46567</v>
      </c>
      <c r="B35" s="14" t="inlineStr">
        <is>
          <t>Di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46568</v>
      </c>
      <c r="B36" s="14" t="inlineStr">
        <is>
          <t>Mi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Auswertung!$H$11</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Juli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46569</v>
      </c>
      <c r="B7" s="14" t="inlineStr">
        <is>
          <t>Do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46570</v>
      </c>
      <c r="B8" s="14" t="inlineStr">
        <is>
          <t>Fr</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46571</v>
      </c>
      <c r="B9" s="19" t="inlineStr">
        <is>
          <t>Sa</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46572</v>
      </c>
      <c r="B10" s="19" t="inlineStr">
        <is>
          <t>So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46573</v>
      </c>
      <c r="B11" s="14" t="inlineStr">
        <is>
          <t>Mo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46574</v>
      </c>
      <c r="B12" s="14" t="inlineStr">
        <is>
          <t>Di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46575</v>
      </c>
      <c r="B13" s="14" t="inlineStr">
        <is>
          <t>Mi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46576</v>
      </c>
      <c r="B14" s="14" t="inlineStr">
        <is>
          <t>Do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46577</v>
      </c>
      <c r="B15" s="14" t="inlineStr">
        <is>
          <t>Fr</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46578</v>
      </c>
      <c r="B16" s="19" t="inlineStr">
        <is>
          <t>Sa</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46579</v>
      </c>
      <c r="B17" s="19" t="inlineStr">
        <is>
          <t>So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46580</v>
      </c>
      <c r="B18" s="14" t="inlineStr">
        <is>
          <t>Mo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46581</v>
      </c>
      <c r="B19" s="14" t="inlineStr">
        <is>
          <t>Di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46582</v>
      </c>
      <c r="B20" s="14" t="inlineStr">
        <is>
          <t>Mi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46583</v>
      </c>
      <c r="B21" s="14" t="inlineStr">
        <is>
          <t>Do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46584</v>
      </c>
      <c r="B22" s="14" t="inlineStr">
        <is>
          <t>Fr</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46585</v>
      </c>
      <c r="B23" s="19" t="inlineStr">
        <is>
          <t>Sa</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46586</v>
      </c>
      <c r="B24" s="19" t="inlineStr">
        <is>
          <t>So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46587</v>
      </c>
      <c r="B25" s="14" t="inlineStr">
        <is>
          <t>Mo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46588</v>
      </c>
      <c r="B26" s="14" t="inlineStr">
        <is>
          <t>Di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46589</v>
      </c>
      <c r="B27" s="14" t="inlineStr">
        <is>
          <t>Mi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46590</v>
      </c>
      <c r="B28" s="14" t="inlineStr">
        <is>
          <t>Do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46591</v>
      </c>
      <c r="B29" s="14" t="inlineStr">
        <is>
          <t>Fr</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46592</v>
      </c>
      <c r="B30" s="19" t="inlineStr">
        <is>
          <t>Sa</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46593</v>
      </c>
      <c r="B31" s="19" t="inlineStr">
        <is>
          <t>So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46594</v>
      </c>
      <c r="B32" s="14" t="inlineStr">
        <is>
          <t>Mo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46595</v>
      </c>
      <c r="B33" s="14" t="inlineStr">
        <is>
          <t>Di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46596</v>
      </c>
      <c r="B34" s="14" t="inlineStr">
        <is>
          <t>Mi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46597</v>
      </c>
      <c r="B35" s="14" t="inlineStr">
        <is>
          <t>Do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46598</v>
      </c>
      <c r="B36" s="14" t="inlineStr">
        <is>
          <t>Fr</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46599</v>
      </c>
      <c r="B37" s="19" t="inlineStr">
        <is>
          <t>Sa</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Auswertung!$H$12</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0.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August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8" t="n">
        <v>46600</v>
      </c>
      <c r="B7" s="19" t="inlineStr">
        <is>
          <t>So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46601</v>
      </c>
      <c r="B8" s="14" t="inlineStr">
        <is>
          <t>Mo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46602</v>
      </c>
      <c r="B9" s="14" t="inlineStr">
        <is>
          <t>Di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46603</v>
      </c>
      <c r="B10" s="14" t="inlineStr">
        <is>
          <t>Mi</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46604</v>
      </c>
      <c r="B11" s="14" t="inlineStr">
        <is>
          <t>Do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46605</v>
      </c>
      <c r="B12" s="14" t="inlineStr">
        <is>
          <t>Fr</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46606</v>
      </c>
      <c r="B13" s="19" t="inlineStr">
        <is>
          <t>Sa</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8" t="n">
        <v>46607</v>
      </c>
      <c r="B14" s="19" t="inlineStr">
        <is>
          <t>So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46608</v>
      </c>
      <c r="B15" s="14" t="inlineStr">
        <is>
          <t>Mo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46609</v>
      </c>
      <c r="B16" s="14" t="inlineStr">
        <is>
          <t>Di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46610</v>
      </c>
      <c r="B17" s="14" t="inlineStr">
        <is>
          <t>Mi</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46611</v>
      </c>
      <c r="B18" s="14" t="inlineStr">
        <is>
          <t>Do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46612</v>
      </c>
      <c r="B19" s="14" t="inlineStr">
        <is>
          <t>Fr</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46613</v>
      </c>
      <c r="B20" s="19" t="inlineStr">
        <is>
          <t>Sa</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8" t="n">
        <v>46614</v>
      </c>
      <c r="B21" s="19" t="inlineStr">
        <is>
          <t>So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46615</v>
      </c>
      <c r="B22" s="14" t="inlineStr">
        <is>
          <t>Mo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46616</v>
      </c>
      <c r="B23" s="14" t="inlineStr">
        <is>
          <t>Di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46617</v>
      </c>
      <c r="B24" s="14" t="inlineStr">
        <is>
          <t>Mi</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46618</v>
      </c>
      <c r="B25" s="14" t="inlineStr">
        <is>
          <t>Do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46619</v>
      </c>
      <c r="B26" s="14" t="inlineStr">
        <is>
          <t>Fr</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46620</v>
      </c>
      <c r="B27" s="19" t="inlineStr">
        <is>
          <t>Sa</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8" t="n">
        <v>46621</v>
      </c>
      <c r="B28" s="19" t="inlineStr">
        <is>
          <t>So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46622</v>
      </c>
      <c r="B29" s="14" t="inlineStr">
        <is>
          <t>Mo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46623</v>
      </c>
      <c r="B30" s="14" t="inlineStr">
        <is>
          <t>Di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46624</v>
      </c>
      <c r="B31" s="14" t="inlineStr">
        <is>
          <t>Mi</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46625</v>
      </c>
      <c r="B32" s="14" t="inlineStr">
        <is>
          <t>Do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46626</v>
      </c>
      <c r="B33" s="14" t="inlineStr">
        <is>
          <t>Fr</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46627</v>
      </c>
      <c r="B34" s="19" t="inlineStr">
        <is>
          <t>Sa</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8" t="n">
        <v>46628</v>
      </c>
      <c r="B35" s="19" t="inlineStr">
        <is>
          <t>So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46629</v>
      </c>
      <c r="B36" s="14" t="inlineStr">
        <is>
          <t>Mo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46630</v>
      </c>
      <c r="B37" s="14" t="inlineStr">
        <is>
          <t>Di</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Auswertung!$H$13</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1.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September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46631</v>
      </c>
      <c r="B7" s="14" t="inlineStr">
        <is>
          <t>Mi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46632</v>
      </c>
      <c r="B8" s="14" t="inlineStr">
        <is>
          <t>Do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46633</v>
      </c>
      <c r="B9" s="14" t="inlineStr">
        <is>
          <t>Fr</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46634</v>
      </c>
      <c r="B10" s="19" t="inlineStr">
        <is>
          <t>Sa</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46635</v>
      </c>
      <c r="B11" s="19" t="inlineStr">
        <is>
          <t>So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46636</v>
      </c>
      <c r="B12" s="14" t="inlineStr">
        <is>
          <t>Mo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46637</v>
      </c>
      <c r="B13" s="14" t="inlineStr">
        <is>
          <t>Di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46638</v>
      </c>
      <c r="B14" s="14" t="inlineStr">
        <is>
          <t>Mi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46639</v>
      </c>
      <c r="B15" s="14" t="inlineStr">
        <is>
          <t>Do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46640</v>
      </c>
      <c r="B16" s="14" t="inlineStr">
        <is>
          <t>Fr</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46641</v>
      </c>
      <c r="B17" s="19" t="inlineStr">
        <is>
          <t>Sa</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46642</v>
      </c>
      <c r="B18" s="19" t="inlineStr">
        <is>
          <t>So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46643</v>
      </c>
      <c r="B19" s="14" t="inlineStr">
        <is>
          <t>Mo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46644</v>
      </c>
      <c r="B20" s="14" t="inlineStr">
        <is>
          <t>Di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46645</v>
      </c>
      <c r="B21" s="14" t="inlineStr">
        <is>
          <t>Mi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46646</v>
      </c>
      <c r="B22" s="14" t="inlineStr">
        <is>
          <t>Do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46647</v>
      </c>
      <c r="B23" s="14" t="inlineStr">
        <is>
          <t>Fr</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46648</v>
      </c>
      <c r="B24" s="19" t="inlineStr">
        <is>
          <t>Sa</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46649</v>
      </c>
      <c r="B25" s="19" t="inlineStr">
        <is>
          <t>So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46650</v>
      </c>
      <c r="B26" s="14" t="inlineStr">
        <is>
          <t>Mo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46651</v>
      </c>
      <c r="B27" s="14" t="inlineStr">
        <is>
          <t>Di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46652</v>
      </c>
      <c r="B28" s="14" t="inlineStr">
        <is>
          <t>Mi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46653</v>
      </c>
      <c r="B29" s="14" t="inlineStr">
        <is>
          <t>Do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46654</v>
      </c>
      <c r="B30" s="14" t="inlineStr">
        <is>
          <t>Fr</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46655</v>
      </c>
      <c r="B31" s="19" t="inlineStr">
        <is>
          <t>Sa</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46656</v>
      </c>
      <c r="B32" s="19" t="inlineStr">
        <is>
          <t>So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46657</v>
      </c>
      <c r="B33" s="14" t="inlineStr">
        <is>
          <t>Mo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46658</v>
      </c>
      <c r="B34" s="14" t="inlineStr">
        <is>
          <t>Di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46659</v>
      </c>
      <c r="B35" s="14" t="inlineStr">
        <is>
          <t>Mi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46660</v>
      </c>
      <c r="B36" s="14" t="inlineStr">
        <is>
          <t>Do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Auswertung!$H$14</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2.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Oktober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46661</v>
      </c>
      <c r="B7" s="14" t="inlineStr">
        <is>
          <t>Fr</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8" t="n">
        <v>46662</v>
      </c>
      <c r="B8" s="19" t="inlineStr">
        <is>
          <t>Sa</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8" t="n">
        <v>46663</v>
      </c>
      <c r="B9" s="19" t="inlineStr">
        <is>
          <t>So</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46664</v>
      </c>
      <c r="B10" s="14" t="inlineStr">
        <is>
          <t>Mo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46665</v>
      </c>
      <c r="B11" s="14" t="inlineStr">
        <is>
          <t>Di</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46666</v>
      </c>
      <c r="B12" s="14" t="inlineStr">
        <is>
          <t>Mi</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46667</v>
      </c>
      <c r="B13" s="14" t="inlineStr">
        <is>
          <t>Do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46668</v>
      </c>
      <c r="B14" s="14" t="inlineStr">
        <is>
          <t>Fr</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8" t="n">
        <v>46669</v>
      </c>
      <c r="B15" s="19" t="inlineStr">
        <is>
          <t>Sa</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8" t="n">
        <v>46670</v>
      </c>
      <c r="B16" s="19" t="inlineStr">
        <is>
          <t>So</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46671</v>
      </c>
      <c r="B17" s="14" t="inlineStr">
        <is>
          <t>Mo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46672</v>
      </c>
      <c r="B18" s="14" t="inlineStr">
        <is>
          <t>Di</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46673</v>
      </c>
      <c r="B19" s="14" t="inlineStr">
        <is>
          <t>Mi</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46674</v>
      </c>
      <c r="B20" s="14" t="inlineStr">
        <is>
          <t>Do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46675</v>
      </c>
      <c r="B21" s="14" t="inlineStr">
        <is>
          <t>Fr</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8" t="n">
        <v>46676</v>
      </c>
      <c r="B22" s="19" t="inlineStr">
        <is>
          <t>Sa</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8" t="n">
        <v>46677</v>
      </c>
      <c r="B23" s="19" t="inlineStr">
        <is>
          <t>So</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46678</v>
      </c>
      <c r="B24" s="14" t="inlineStr">
        <is>
          <t>Mo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46679</v>
      </c>
      <c r="B25" s="14" t="inlineStr">
        <is>
          <t>Di</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46680</v>
      </c>
      <c r="B26" s="14" t="inlineStr">
        <is>
          <t>Mi</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46681</v>
      </c>
      <c r="B27" s="14" t="inlineStr">
        <is>
          <t>Do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46682</v>
      </c>
      <c r="B28" s="14" t="inlineStr">
        <is>
          <t>Fr</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8" t="n">
        <v>46683</v>
      </c>
      <c r="B29" s="19" t="inlineStr">
        <is>
          <t>Sa</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8" t="n">
        <v>46684</v>
      </c>
      <c r="B30" s="19" t="inlineStr">
        <is>
          <t>So</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46685</v>
      </c>
      <c r="B31" s="14" t="inlineStr">
        <is>
          <t>Mo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46686</v>
      </c>
      <c r="B32" s="14" t="inlineStr">
        <is>
          <t>Di</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46687</v>
      </c>
      <c r="B33" s="14" t="inlineStr">
        <is>
          <t>Mi</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46688</v>
      </c>
      <c r="B34" s="14" t="inlineStr">
        <is>
          <t>Do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46689</v>
      </c>
      <c r="B35" s="14" t="inlineStr">
        <is>
          <t>Fr</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8" t="n">
        <v>46690</v>
      </c>
      <c r="B36" s="19" t="inlineStr">
        <is>
          <t>Sa</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8" t="n">
        <v>46691</v>
      </c>
      <c r="B37" s="19" t="inlineStr">
        <is>
          <t>So</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Auswertung!$H$15</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3.xml><?xml version="1.0" encoding="utf-8"?>
<worksheet xmlns="http://schemas.openxmlformats.org/spreadsheetml/2006/main">
  <sheetPr>
    <outlinePr summaryBelow="1" summaryRight="1"/>
    <pageSetUpPr/>
  </sheetPr>
  <dimension ref="A2:L38"/>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November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46692</v>
      </c>
      <c r="B7" s="14" t="inlineStr">
        <is>
          <t>Mo</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46693</v>
      </c>
      <c r="B8" s="14" t="inlineStr">
        <is>
          <t>Di</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46694</v>
      </c>
      <c r="B9" s="14" t="inlineStr">
        <is>
          <t>Mi</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3" t="n">
        <v>46695</v>
      </c>
      <c r="B10" s="14" t="inlineStr">
        <is>
          <t>Do</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3" t="n">
        <v>46696</v>
      </c>
      <c r="B11" s="14" t="inlineStr">
        <is>
          <t>Fr</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8" t="n">
        <v>46697</v>
      </c>
      <c r="B12" s="19" t="inlineStr">
        <is>
          <t>Sa</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8" t="n">
        <v>46698</v>
      </c>
      <c r="B13" s="19" t="inlineStr">
        <is>
          <t>So</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46699</v>
      </c>
      <c r="B14" s="14" t="inlineStr">
        <is>
          <t>Mo</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46700</v>
      </c>
      <c r="B15" s="14" t="inlineStr">
        <is>
          <t>Di</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46701</v>
      </c>
      <c r="B16" s="14" t="inlineStr">
        <is>
          <t>Mi</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3" t="n">
        <v>46702</v>
      </c>
      <c r="B17" s="14" t="inlineStr">
        <is>
          <t>Do</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3" t="n">
        <v>46703</v>
      </c>
      <c r="B18" s="14" t="inlineStr">
        <is>
          <t>Fr</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8" t="n">
        <v>46704</v>
      </c>
      <c r="B19" s="19" t="inlineStr">
        <is>
          <t>Sa</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8" t="n">
        <v>46705</v>
      </c>
      <c r="B20" s="19" t="inlineStr">
        <is>
          <t>So</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46706</v>
      </c>
      <c r="B21" s="14" t="inlineStr">
        <is>
          <t>Mo</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46707</v>
      </c>
      <c r="B22" s="14" t="inlineStr">
        <is>
          <t>Di</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46708</v>
      </c>
      <c r="B23" s="14" t="inlineStr">
        <is>
          <t>Mi</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3" t="n">
        <v>46709</v>
      </c>
      <c r="B24" s="14" t="inlineStr">
        <is>
          <t>Do</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3" t="n">
        <v>46710</v>
      </c>
      <c r="B25" s="14" t="inlineStr">
        <is>
          <t>Fr</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8" t="n">
        <v>46711</v>
      </c>
      <c r="B26" s="19" t="inlineStr">
        <is>
          <t>Sa</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8" t="n">
        <v>46712</v>
      </c>
      <c r="B27" s="19" t="inlineStr">
        <is>
          <t>So</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46713</v>
      </c>
      <c r="B28" s="14" t="inlineStr">
        <is>
          <t>Mo</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46714</v>
      </c>
      <c r="B29" s="14" t="inlineStr">
        <is>
          <t>Di</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46715</v>
      </c>
      <c r="B30" s="14" t="inlineStr">
        <is>
          <t>Mi</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3" t="n">
        <v>46716</v>
      </c>
      <c r="B31" s="14" t="inlineStr">
        <is>
          <t>Do</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3" t="n">
        <v>46717</v>
      </c>
      <c r="B32" s="14" t="inlineStr">
        <is>
          <t>Fr</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8" t="n">
        <v>46718</v>
      </c>
      <c r="B33" s="19" t="inlineStr">
        <is>
          <t>Sa</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8" t="n">
        <v>46719</v>
      </c>
      <c r="B34" s="19" t="inlineStr">
        <is>
          <t>So</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46720</v>
      </c>
      <c r="B35" s="14" t="inlineStr">
        <is>
          <t>Mo</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46721</v>
      </c>
      <c r="B36" s="14" t="inlineStr">
        <is>
          <t>Di</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8" t="inlineStr">
        <is>
          <t>Summe</t>
        </is>
      </c>
      <c r="G37" s="20">
        <f>SUM($G$7:$G$36)</f>
        <v/>
      </c>
      <c r="H37" s="21">
        <f>SUM($H$7:$H$36)</f>
        <v/>
      </c>
      <c r="I37" s="21">
        <f>SUM($I$7:$I$36)</f>
        <v/>
      </c>
      <c r="J37" s="21">
        <f>SUM($J$7:$J$36)</f>
        <v/>
      </c>
    </row>
    <row r="38">
      <c r="A38" s="8" t="inlineStr">
        <is>
          <t>Überstundenkonto am Monatsende</t>
        </is>
      </c>
      <c r="B38" s="22" t="n"/>
      <c r="C38" s="22" t="n"/>
      <c r="D38" s="22" t="n"/>
      <c r="E38" s="22" t="n"/>
      <c r="F38" s="22" t="n"/>
      <c r="G38" s="23" t="n"/>
      <c r="J38" s="21">
        <f>Auswertung!$H$16</f>
        <v/>
      </c>
    </row>
  </sheetData>
  <mergeCells count="1">
    <mergeCell ref="A38:G38"/>
  </mergeCells>
  <conditionalFormatting sqref="A7:L36">
    <cfRule type="expression" priority="1" dxfId="0">
      <formula>$K7&lt;&gt;""</formula>
    </cfRule>
  </conditionalFormatting>
  <dataValidations count="1">
    <dataValidation sqref="D7:D36"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4.xml><?xml version="1.0" encoding="utf-8"?>
<worksheet xmlns="http://schemas.openxmlformats.org/spreadsheetml/2006/main">
  <sheetPr>
    <outlinePr summaryBelow="1" summaryRight="1"/>
    <pageSetUpPr/>
  </sheetPr>
  <dimension ref="A2:L39"/>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6" customWidth="1" min="2" max="2"/>
    <col width="22" customWidth="1" min="3" max="3"/>
    <col width="14" customWidth="1" min="4" max="4"/>
    <col width="9" customWidth="1" min="5" max="5"/>
    <col width="9" customWidth="1" min="6" max="6"/>
    <col width="12" customWidth="1" min="7" max="7"/>
    <col width="11" customWidth="1" min="8" max="8"/>
    <col width="9" customWidth="1" min="9" max="9"/>
    <col width="10" customWidth="1" min="10" max="10"/>
    <col width="46" customWidth="1" min="11" max="11"/>
    <col width="28" customWidth="1" min="12" max="12"/>
  </cols>
  <sheetData>
    <row r="2">
      <c r="A2" s="7" t="inlineStr">
        <is>
          <t>Arbeitszeitnachweis Dezember 2027</t>
        </is>
      </c>
    </row>
    <row r="3">
      <c r="A3" s="11" t="inlineStr">
        <is>
          <t>Betrieb</t>
        </is>
      </c>
      <c r="B3" s="12">
        <f>Stammdaten!$C$4</f>
        <v/>
      </c>
    </row>
    <row r="4">
      <c r="A4" s="11" t="inlineStr">
        <is>
          <t>Person</t>
        </is>
      </c>
      <c r="B4" s="12">
        <f>Stammdaten!$C$5</f>
        <v/>
      </c>
    </row>
    <row r="6">
      <c r="A6" s="8" t="inlineStr">
        <is>
          <t>Datum</t>
        </is>
      </c>
      <c r="B6" s="8" t="inlineStr">
        <is>
          <t>Tag</t>
        </is>
      </c>
      <c r="C6" s="8" t="inlineStr">
        <is>
          <t>Feiertag</t>
        </is>
      </c>
      <c r="D6" s="8" t="inlineStr">
        <is>
          <t>Art</t>
        </is>
      </c>
      <c r="E6" s="8" t="inlineStr">
        <is>
          <t>Beginn</t>
        </is>
      </c>
      <c r="F6" s="8" t="inlineStr">
        <is>
          <t>Ende</t>
        </is>
      </c>
      <c r="G6" s="8" t="inlineStr">
        <is>
          <t>Pause (min)</t>
        </is>
      </c>
      <c r="H6" s="8" t="inlineStr">
        <is>
          <t>Dauer (h)</t>
        </is>
      </c>
      <c r="I6" s="8" t="inlineStr">
        <is>
          <t>Soll (h)</t>
        </is>
      </c>
      <c r="J6" s="8" t="inlineStr">
        <is>
          <t>Saldo (h)</t>
        </is>
      </c>
      <c r="K6" s="8" t="inlineStr">
        <is>
          <t>Hinweis</t>
        </is>
      </c>
      <c r="L6" s="8" t="inlineStr">
        <is>
          <t>Bemerkung</t>
        </is>
      </c>
    </row>
    <row r="7">
      <c r="A7" s="13" t="n">
        <v>46722</v>
      </c>
      <c r="B7" s="14" t="inlineStr">
        <is>
          <t>Mi</t>
        </is>
      </c>
      <c r="C7" s="15">
        <f>IFERROR(IF(INDEX(Feiertage!$D$6:$S$24,MATCH($A7,Feiertage!$B$6:$B$24,0),MATCH(Stammdaten!$C$6,Feiertage!$D$5:$S$5,0))="x",INDEX(Feiertage!$C$6:$C$24,MATCH($A7,Feiertage!$B$6:$B$24,0)),""),"")</f>
        <v/>
      </c>
      <c r="D7" s="15" t="n"/>
      <c r="E7" s="16" t="n"/>
      <c r="F7" s="16" t="n"/>
      <c r="G7" s="14" t="n"/>
      <c r="H7" s="17">
        <f>IF(OR($E7="",$F7=""),"",MOD($F7-$E7,1)*24-$G7/60)</f>
        <v/>
      </c>
      <c r="I7" s="17">
        <f>IF(NOT(OR($D7&lt;&gt;"",ISNUMBER($H7))),"",IF(OR($C7&lt;&gt;"",$D7="Urlaub",$D7="Krank",$D7="Feiertag"),0,IF(WEEKDAY($A7,2)&lt;=Stammdaten!$C$9,Stammdaten!$C$8/Stammdaten!$C$9,0)))</f>
        <v/>
      </c>
      <c r="J7" s="17">
        <f>IF($I7="","",IF(ISNUMBER($H7),$H7,0)-$I7)</f>
        <v/>
      </c>
      <c r="K7" s="15">
        <f>IF(OR($D7="Urlaub",$D7="Krank",$D7="Feiertag",$D7="Frei"),"",IF(AND(ISNUMBER($H7),$H7&lt;0),"Pause länger als die Anwesenheit. ","")&amp;IF(AND(ISNUMBER($H7),$H7&gt;8),"über 8 h (§ 3 ArbZG). ","")&amp;IF(AND(ISNUMBER($H7),$H7&gt;9),IF($G7&lt;45,"Pause unter 45 min (§ 4 ArbZG). ",""),IF(AND(ISNUMBER($H7),$H7&gt;6),IF($G7&lt;30,"Pause unter 30 min (§ 4 ArbZG). ",""),"")))</f>
        <v/>
      </c>
      <c r="L7" s="15" t="n"/>
    </row>
    <row r="8">
      <c r="A8" s="13" t="n">
        <v>46723</v>
      </c>
      <c r="B8" s="14" t="inlineStr">
        <is>
          <t>Do</t>
        </is>
      </c>
      <c r="C8" s="15">
        <f>IFERROR(IF(INDEX(Feiertage!$D$6:$S$24,MATCH($A8,Feiertage!$B$6:$B$24,0),MATCH(Stammdaten!$C$6,Feiertage!$D$5:$S$5,0))="x",INDEX(Feiertage!$C$6:$C$24,MATCH($A8,Feiertage!$B$6:$B$24,0)),""),"")</f>
        <v/>
      </c>
      <c r="D8" s="15" t="n"/>
      <c r="E8" s="16" t="n"/>
      <c r="F8" s="16" t="n"/>
      <c r="G8" s="14" t="n"/>
      <c r="H8" s="17">
        <f>IF(OR($E8="",$F8=""),"",MOD($F8-$E8,1)*24-$G8/60)</f>
        <v/>
      </c>
      <c r="I8" s="17">
        <f>IF(NOT(OR($D8&lt;&gt;"",ISNUMBER($H8))),"",IF(OR($C8&lt;&gt;"",$D8="Urlaub",$D8="Krank",$D8="Feiertag"),0,IF(WEEKDAY($A8,2)&lt;=Stammdaten!$C$9,Stammdaten!$C$8/Stammdaten!$C$9,0)))</f>
        <v/>
      </c>
      <c r="J8" s="17">
        <f>IF($I8="","",IF(ISNUMBER($H8),$H8,0)-$I8)</f>
        <v/>
      </c>
      <c r="K8" s="15">
        <f>IF(OR($D8="Urlaub",$D8="Krank",$D8="Feiertag",$D8="Frei"),"",IF(AND(ISNUMBER($H8),$H8&lt;0),"Pause länger als die Anwesenheit. ","")&amp;IF(AND(ISNUMBER($H8),$H8&gt;8),"über 8 h (§ 3 ArbZG). ","")&amp;IF(AND(ISNUMBER($H8),$H8&gt;9),IF($G8&lt;45,"Pause unter 45 min (§ 4 ArbZG). ",""),IF(AND(ISNUMBER($H8),$H8&gt;6),IF($G8&lt;30,"Pause unter 30 min (§ 4 ArbZG). ",""),""))&amp;IF(AND(ISNUMBER($F7),ISNUMBER($E7),ISNUMBER($E8)),IF(IF($F7&lt;$E7,($E8-$F7)*24,(1-$F7+$E8)*24)&lt;11,"Ruhezeit unter 11 h (§ 5 ArbZG). ",""),""))</f>
        <v/>
      </c>
      <c r="L8" s="15" t="n"/>
    </row>
    <row r="9">
      <c r="A9" s="13" t="n">
        <v>46724</v>
      </c>
      <c r="B9" s="14" t="inlineStr">
        <is>
          <t>Fr</t>
        </is>
      </c>
      <c r="C9" s="15">
        <f>IFERROR(IF(INDEX(Feiertage!$D$6:$S$24,MATCH($A9,Feiertage!$B$6:$B$24,0),MATCH(Stammdaten!$C$6,Feiertage!$D$5:$S$5,0))="x",INDEX(Feiertage!$C$6:$C$24,MATCH($A9,Feiertage!$B$6:$B$24,0)),""),"")</f>
        <v/>
      </c>
      <c r="D9" s="15" t="n"/>
      <c r="E9" s="16" t="n"/>
      <c r="F9" s="16" t="n"/>
      <c r="G9" s="14" t="n"/>
      <c r="H9" s="17">
        <f>IF(OR($E9="",$F9=""),"",MOD($F9-$E9,1)*24-$G9/60)</f>
        <v/>
      </c>
      <c r="I9" s="17">
        <f>IF(NOT(OR($D9&lt;&gt;"",ISNUMBER($H9))),"",IF(OR($C9&lt;&gt;"",$D9="Urlaub",$D9="Krank",$D9="Feiertag"),0,IF(WEEKDAY($A9,2)&lt;=Stammdaten!$C$9,Stammdaten!$C$8/Stammdaten!$C$9,0)))</f>
        <v/>
      </c>
      <c r="J9" s="17">
        <f>IF($I9="","",IF(ISNUMBER($H9),$H9,0)-$I9)</f>
        <v/>
      </c>
      <c r="K9" s="15">
        <f>IF(OR($D9="Urlaub",$D9="Krank",$D9="Feiertag",$D9="Frei"),"",IF(AND(ISNUMBER($H9),$H9&lt;0),"Pause länger als die Anwesenheit. ","")&amp;IF(AND(ISNUMBER($H9),$H9&gt;8),"über 8 h (§ 3 ArbZG). ","")&amp;IF(AND(ISNUMBER($H9),$H9&gt;9),IF($G9&lt;45,"Pause unter 45 min (§ 4 ArbZG). ",""),IF(AND(ISNUMBER($H9),$H9&gt;6),IF($G9&lt;30,"Pause unter 30 min (§ 4 ArbZG). ",""),""))&amp;IF(AND(ISNUMBER($F8),ISNUMBER($E8),ISNUMBER($E9)),IF(IF($F8&lt;$E8,($E9-$F8)*24,(1-$F8+$E9)*24)&lt;11,"Ruhezeit unter 11 h (§ 5 ArbZG). ",""),""))</f>
        <v/>
      </c>
      <c r="L9" s="15" t="n"/>
    </row>
    <row r="10">
      <c r="A10" s="18" t="n">
        <v>46725</v>
      </c>
      <c r="B10" s="19" t="inlineStr">
        <is>
          <t>Sa</t>
        </is>
      </c>
      <c r="C10" s="15">
        <f>IFERROR(IF(INDEX(Feiertage!$D$6:$S$24,MATCH($A10,Feiertage!$B$6:$B$24,0),MATCH(Stammdaten!$C$6,Feiertage!$D$5:$S$5,0))="x",INDEX(Feiertage!$C$6:$C$24,MATCH($A10,Feiertage!$B$6:$B$24,0)),""),"")</f>
        <v/>
      </c>
      <c r="D10" s="15" t="n"/>
      <c r="E10" s="16" t="n"/>
      <c r="F10" s="16" t="n"/>
      <c r="G10" s="14" t="n"/>
      <c r="H10" s="17">
        <f>IF(OR($E10="",$F10=""),"",MOD($F10-$E10,1)*24-$G10/60)</f>
        <v/>
      </c>
      <c r="I10" s="17">
        <f>IF(NOT(OR($D10&lt;&gt;"",ISNUMBER($H10))),"",IF(OR($C10&lt;&gt;"",$D10="Urlaub",$D10="Krank",$D10="Feiertag"),0,IF(WEEKDAY($A10,2)&lt;=Stammdaten!$C$9,Stammdaten!$C$8/Stammdaten!$C$9,0)))</f>
        <v/>
      </c>
      <c r="J10" s="17">
        <f>IF($I10="","",IF(ISNUMBER($H10),$H10,0)-$I10)</f>
        <v/>
      </c>
      <c r="K10" s="15">
        <f>IF(OR($D10="Urlaub",$D10="Krank",$D10="Feiertag",$D10="Frei"),"",IF(AND(ISNUMBER($H10),$H10&lt;0),"Pause länger als die Anwesenheit. ","")&amp;IF(AND(ISNUMBER($H10),$H10&gt;8),"über 8 h (§ 3 ArbZG). ","")&amp;IF(AND(ISNUMBER($H10),$H10&gt;9),IF($G10&lt;45,"Pause unter 45 min (§ 4 ArbZG). ",""),IF(AND(ISNUMBER($H10),$H10&gt;6),IF($G10&lt;30,"Pause unter 30 min (§ 4 ArbZG). ",""),""))&amp;IF(AND(ISNUMBER($F9),ISNUMBER($E9),ISNUMBER($E10)),IF(IF($F9&lt;$E9,($E10-$F9)*24,(1-$F9+$E10)*24)&lt;11,"Ruhezeit unter 11 h (§ 5 ArbZG). ",""),""))</f>
        <v/>
      </c>
      <c r="L10" s="15" t="n"/>
    </row>
    <row r="11">
      <c r="A11" s="18" t="n">
        <v>46726</v>
      </c>
      <c r="B11" s="19" t="inlineStr">
        <is>
          <t>So</t>
        </is>
      </c>
      <c r="C11" s="15">
        <f>IFERROR(IF(INDEX(Feiertage!$D$6:$S$24,MATCH($A11,Feiertage!$B$6:$B$24,0),MATCH(Stammdaten!$C$6,Feiertage!$D$5:$S$5,0))="x",INDEX(Feiertage!$C$6:$C$24,MATCH($A11,Feiertage!$B$6:$B$24,0)),""),"")</f>
        <v/>
      </c>
      <c r="D11" s="15" t="n"/>
      <c r="E11" s="16" t="n"/>
      <c r="F11" s="16" t="n"/>
      <c r="G11" s="14" t="n"/>
      <c r="H11" s="17">
        <f>IF(OR($E11="",$F11=""),"",MOD($F11-$E11,1)*24-$G11/60)</f>
        <v/>
      </c>
      <c r="I11" s="17">
        <f>IF(NOT(OR($D11&lt;&gt;"",ISNUMBER($H11))),"",IF(OR($C11&lt;&gt;"",$D11="Urlaub",$D11="Krank",$D11="Feiertag"),0,IF(WEEKDAY($A11,2)&lt;=Stammdaten!$C$9,Stammdaten!$C$8/Stammdaten!$C$9,0)))</f>
        <v/>
      </c>
      <c r="J11" s="17">
        <f>IF($I11="","",IF(ISNUMBER($H11),$H11,0)-$I11)</f>
        <v/>
      </c>
      <c r="K11" s="15">
        <f>IF(OR($D11="Urlaub",$D11="Krank",$D11="Feiertag",$D11="Frei"),"",IF(AND(ISNUMBER($H11),$H11&lt;0),"Pause länger als die Anwesenheit. ","")&amp;IF(AND(ISNUMBER($H11),$H11&gt;8),"über 8 h (§ 3 ArbZG). ","")&amp;IF(AND(ISNUMBER($H11),$H11&gt;9),IF($G11&lt;45,"Pause unter 45 min (§ 4 ArbZG). ",""),IF(AND(ISNUMBER($H11),$H11&gt;6),IF($G11&lt;30,"Pause unter 30 min (§ 4 ArbZG). ",""),""))&amp;IF(AND(ISNUMBER($F10),ISNUMBER($E10),ISNUMBER($E11)),IF(IF($F10&lt;$E10,($E11-$F10)*24,(1-$F10+$E11)*24)&lt;11,"Ruhezeit unter 11 h (§ 5 ArbZG). ",""),""))</f>
        <v/>
      </c>
      <c r="L11" s="15" t="n"/>
    </row>
    <row r="12">
      <c r="A12" s="13" t="n">
        <v>46727</v>
      </c>
      <c r="B12" s="14" t="inlineStr">
        <is>
          <t>Mo</t>
        </is>
      </c>
      <c r="C12" s="15">
        <f>IFERROR(IF(INDEX(Feiertage!$D$6:$S$24,MATCH($A12,Feiertage!$B$6:$B$24,0),MATCH(Stammdaten!$C$6,Feiertage!$D$5:$S$5,0))="x",INDEX(Feiertage!$C$6:$C$24,MATCH($A12,Feiertage!$B$6:$B$24,0)),""),"")</f>
        <v/>
      </c>
      <c r="D12" s="15" t="n"/>
      <c r="E12" s="16" t="n"/>
      <c r="F12" s="16" t="n"/>
      <c r="G12" s="14" t="n"/>
      <c r="H12" s="17">
        <f>IF(OR($E12="",$F12=""),"",MOD($F12-$E12,1)*24-$G12/60)</f>
        <v/>
      </c>
      <c r="I12" s="17">
        <f>IF(NOT(OR($D12&lt;&gt;"",ISNUMBER($H12))),"",IF(OR($C12&lt;&gt;"",$D12="Urlaub",$D12="Krank",$D12="Feiertag"),0,IF(WEEKDAY($A12,2)&lt;=Stammdaten!$C$9,Stammdaten!$C$8/Stammdaten!$C$9,0)))</f>
        <v/>
      </c>
      <c r="J12" s="17">
        <f>IF($I12="","",IF(ISNUMBER($H12),$H12,0)-$I12)</f>
        <v/>
      </c>
      <c r="K12" s="15">
        <f>IF(OR($D12="Urlaub",$D12="Krank",$D12="Feiertag",$D12="Frei"),"",IF(AND(ISNUMBER($H12),$H12&lt;0),"Pause länger als die Anwesenheit. ","")&amp;IF(AND(ISNUMBER($H12),$H12&gt;8),"über 8 h (§ 3 ArbZG). ","")&amp;IF(AND(ISNUMBER($H12),$H12&gt;9),IF($G12&lt;45,"Pause unter 45 min (§ 4 ArbZG). ",""),IF(AND(ISNUMBER($H12),$H12&gt;6),IF($G12&lt;30,"Pause unter 30 min (§ 4 ArbZG). ",""),""))&amp;IF(AND(ISNUMBER($F11),ISNUMBER($E11),ISNUMBER($E12)),IF(IF($F11&lt;$E11,($E12-$F11)*24,(1-$F11+$E12)*24)&lt;11,"Ruhezeit unter 11 h (§ 5 ArbZG). ",""),""))</f>
        <v/>
      </c>
      <c r="L12" s="15" t="n"/>
    </row>
    <row r="13">
      <c r="A13" s="13" t="n">
        <v>46728</v>
      </c>
      <c r="B13" s="14" t="inlineStr">
        <is>
          <t>Di</t>
        </is>
      </c>
      <c r="C13" s="15">
        <f>IFERROR(IF(INDEX(Feiertage!$D$6:$S$24,MATCH($A13,Feiertage!$B$6:$B$24,0),MATCH(Stammdaten!$C$6,Feiertage!$D$5:$S$5,0))="x",INDEX(Feiertage!$C$6:$C$24,MATCH($A13,Feiertage!$B$6:$B$24,0)),""),"")</f>
        <v/>
      </c>
      <c r="D13" s="15" t="n"/>
      <c r="E13" s="16" t="n"/>
      <c r="F13" s="16" t="n"/>
      <c r="G13" s="14" t="n"/>
      <c r="H13" s="17">
        <f>IF(OR($E13="",$F13=""),"",MOD($F13-$E13,1)*24-$G13/60)</f>
        <v/>
      </c>
      <c r="I13" s="17">
        <f>IF(NOT(OR($D13&lt;&gt;"",ISNUMBER($H13))),"",IF(OR($C13&lt;&gt;"",$D13="Urlaub",$D13="Krank",$D13="Feiertag"),0,IF(WEEKDAY($A13,2)&lt;=Stammdaten!$C$9,Stammdaten!$C$8/Stammdaten!$C$9,0)))</f>
        <v/>
      </c>
      <c r="J13" s="17">
        <f>IF($I13="","",IF(ISNUMBER($H13),$H13,0)-$I13)</f>
        <v/>
      </c>
      <c r="K13" s="15">
        <f>IF(OR($D13="Urlaub",$D13="Krank",$D13="Feiertag",$D13="Frei"),"",IF(AND(ISNUMBER($H13),$H13&lt;0),"Pause länger als die Anwesenheit. ","")&amp;IF(AND(ISNUMBER($H13),$H13&gt;8),"über 8 h (§ 3 ArbZG). ","")&amp;IF(AND(ISNUMBER($H13),$H13&gt;9),IF($G13&lt;45,"Pause unter 45 min (§ 4 ArbZG). ",""),IF(AND(ISNUMBER($H13),$H13&gt;6),IF($G13&lt;30,"Pause unter 30 min (§ 4 ArbZG). ",""),""))&amp;IF(AND(ISNUMBER($F12),ISNUMBER($E12),ISNUMBER($E13)),IF(IF($F12&lt;$E12,($E13-$F12)*24,(1-$F12+$E13)*24)&lt;11,"Ruhezeit unter 11 h (§ 5 ArbZG). ",""),""))</f>
        <v/>
      </c>
      <c r="L13" s="15" t="n"/>
    </row>
    <row r="14">
      <c r="A14" s="13" t="n">
        <v>46729</v>
      </c>
      <c r="B14" s="14" t="inlineStr">
        <is>
          <t>Mi</t>
        </is>
      </c>
      <c r="C14" s="15">
        <f>IFERROR(IF(INDEX(Feiertage!$D$6:$S$24,MATCH($A14,Feiertage!$B$6:$B$24,0),MATCH(Stammdaten!$C$6,Feiertage!$D$5:$S$5,0))="x",INDEX(Feiertage!$C$6:$C$24,MATCH($A14,Feiertage!$B$6:$B$24,0)),""),"")</f>
        <v/>
      </c>
      <c r="D14" s="15" t="n"/>
      <c r="E14" s="16" t="n"/>
      <c r="F14" s="16" t="n"/>
      <c r="G14" s="14" t="n"/>
      <c r="H14" s="17">
        <f>IF(OR($E14="",$F14=""),"",MOD($F14-$E14,1)*24-$G14/60)</f>
        <v/>
      </c>
      <c r="I14" s="17">
        <f>IF(NOT(OR($D14&lt;&gt;"",ISNUMBER($H14))),"",IF(OR($C14&lt;&gt;"",$D14="Urlaub",$D14="Krank",$D14="Feiertag"),0,IF(WEEKDAY($A14,2)&lt;=Stammdaten!$C$9,Stammdaten!$C$8/Stammdaten!$C$9,0)))</f>
        <v/>
      </c>
      <c r="J14" s="17">
        <f>IF($I14="","",IF(ISNUMBER($H14),$H14,0)-$I14)</f>
        <v/>
      </c>
      <c r="K14" s="15">
        <f>IF(OR($D14="Urlaub",$D14="Krank",$D14="Feiertag",$D14="Frei"),"",IF(AND(ISNUMBER($H14),$H14&lt;0),"Pause länger als die Anwesenheit. ","")&amp;IF(AND(ISNUMBER($H14),$H14&gt;8),"über 8 h (§ 3 ArbZG). ","")&amp;IF(AND(ISNUMBER($H14),$H14&gt;9),IF($G14&lt;45,"Pause unter 45 min (§ 4 ArbZG). ",""),IF(AND(ISNUMBER($H14),$H14&gt;6),IF($G14&lt;30,"Pause unter 30 min (§ 4 ArbZG). ",""),""))&amp;IF(AND(ISNUMBER($F13),ISNUMBER($E13),ISNUMBER($E14)),IF(IF($F13&lt;$E13,($E14-$F13)*24,(1-$F13+$E14)*24)&lt;11,"Ruhezeit unter 11 h (§ 5 ArbZG). ",""),""))</f>
        <v/>
      </c>
      <c r="L14" s="15" t="n"/>
    </row>
    <row r="15">
      <c r="A15" s="13" t="n">
        <v>46730</v>
      </c>
      <c r="B15" s="14" t="inlineStr">
        <is>
          <t>Do</t>
        </is>
      </c>
      <c r="C15" s="15">
        <f>IFERROR(IF(INDEX(Feiertage!$D$6:$S$24,MATCH($A15,Feiertage!$B$6:$B$24,0),MATCH(Stammdaten!$C$6,Feiertage!$D$5:$S$5,0))="x",INDEX(Feiertage!$C$6:$C$24,MATCH($A15,Feiertage!$B$6:$B$24,0)),""),"")</f>
        <v/>
      </c>
      <c r="D15" s="15" t="n"/>
      <c r="E15" s="16" t="n"/>
      <c r="F15" s="16" t="n"/>
      <c r="G15" s="14" t="n"/>
      <c r="H15" s="17">
        <f>IF(OR($E15="",$F15=""),"",MOD($F15-$E15,1)*24-$G15/60)</f>
        <v/>
      </c>
      <c r="I15" s="17">
        <f>IF(NOT(OR($D15&lt;&gt;"",ISNUMBER($H15))),"",IF(OR($C15&lt;&gt;"",$D15="Urlaub",$D15="Krank",$D15="Feiertag"),0,IF(WEEKDAY($A15,2)&lt;=Stammdaten!$C$9,Stammdaten!$C$8/Stammdaten!$C$9,0)))</f>
        <v/>
      </c>
      <c r="J15" s="17">
        <f>IF($I15="","",IF(ISNUMBER($H15),$H15,0)-$I15)</f>
        <v/>
      </c>
      <c r="K15" s="15">
        <f>IF(OR($D15="Urlaub",$D15="Krank",$D15="Feiertag",$D15="Frei"),"",IF(AND(ISNUMBER($H15),$H15&lt;0),"Pause länger als die Anwesenheit. ","")&amp;IF(AND(ISNUMBER($H15),$H15&gt;8),"über 8 h (§ 3 ArbZG). ","")&amp;IF(AND(ISNUMBER($H15),$H15&gt;9),IF($G15&lt;45,"Pause unter 45 min (§ 4 ArbZG). ",""),IF(AND(ISNUMBER($H15),$H15&gt;6),IF($G15&lt;30,"Pause unter 30 min (§ 4 ArbZG). ",""),""))&amp;IF(AND(ISNUMBER($F14),ISNUMBER($E14),ISNUMBER($E15)),IF(IF($F14&lt;$E14,($E15-$F14)*24,(1-$F14+$E15)*24)&lt;11,"Ruhezeit unter 11 h (§ 5 ArbZG). ",""),""))</f>
        <v/>
      </c>
      <c r="L15" s="15" t="n"/>
    </row>
    <row r="16">
      <c r="A16" s="13" t="n">
        <v>46731</v>
      </c>
      <c r="B16" s="14" t="inlineStr">
        <is>
          <t>Fr</t>
        </is>
      </c>
      <c r="C16" s="15">
        <f>IFERROR(IF(INDEX(Feiertage!$D$6:$S$24,MATCH($A16,Feiertage!$B$6:$B$24,0),MATCH(Stammdaten!$C$6,Feiertage!$D$5:$S$5,0))="x",INDEX(Feiertage!$C$6:$C$24,MATCH($A16,Feiertage!$B$6:$B$24,0)),""),"")</f>
        <v/>
      </c>
      <c r="D16" s="15" t="n"/>
      <c r="E16" s="16" t="n"/>
      <c r="F16" s="16" t="n"/>
      <c r="G16" s="14" t="n"/>
      <c r="H16" s="17">
        <f>IF(OR($E16="",$F16=""),"",MOD($F16-$E16,1)*24-$G16/60)</f>
        <v/>
      </c>
      <c r="I16" s="17">
        <f>IF(NOT(OR($D16&lt;&gt;"",ISNUMBER($H16))),"",IF(OR($C16&lt;&gt;"",$D16="Urlaub",$D16="Krank",$D16="Feiertag"),0,IF(WEEKDAY($A16,2)&lt;=Stammdaten!$C$9,Stammdaten!$C$8/Stammdaten!$C$9,0)))</f>
        <v/>
      </c>
      <c r="J16" s="17">
        <f>IF($I16="","",IF(ISNUMBER($H16),$H16,0)-$I16)</f>
        <v/>
      </c>
      <c r="K16" s="15">
        <f>IF(OR($D16="Urlaub",$D16="Krank",$D16="Feiertag",$D16="Frei"),"",IF(AND(ISNUMBER($H16),$H16&lt;0),"Pause länger als die Anwesenheit. ","")&amp;IF(AND(ISNUMBER($H16),$H16&gt;8),"über 8 h (§ 3 ArbZG). ","")&amp;IF(AND(ISNUMBER($H16),$H16&gt;9),IF($G16&lt;45,"Pause unter 45 min (§ 4 ArbZG). ",""),IF(AND(ISNUMBER($H16),$H16&gt;6),IF($G16&lt;30,"Pause unter 30 min (§ 4 ArbZG). ",""),""))&amp;IF(AND(ISNUMBER($F15),ISNUMBER($E15),ISNUMBER($E16)),IF(IF($F15&lt;$E15,($E16-$F15)*24,(1-$F15+$E16)*24)&lt;11,"Ruhezeit unter 11 h (§ 5 ArbZG). ",""),""))</f>
        <v/>
      </c>
      <c r="L16" s="15" t="n"/>
    </row>
    <row r="17">
      <c r="A17" s="18" t="n">
        <v>46732</v>
      </c>
      <c r="B17" s="19" t="inlineStr">
        <is>
          <t>Sa</t>
        </is>
      </c>
      <c r="C17" s="15">
        <f>IFERROR(IF(INDEX(Feiertage!$D$6:$S$24,MATCH($A17,Feiertage!$B$6:$B$24,0),MATCH(Stammdaten!$C$6,Feiertage!$D$5:$S$5,0))="x",INDEX(Feiertage!$C$6:$C$24,MATCH($A17,Feiertage!$B$6:$B$24,0)),""),"")</f>
        <v/>
      </c>
      <c r="D17" s="15" t="n"/>
      <c r="E17" s="16" t="n"/>
      <c r="F17" s="16" t="n"/>
      <c r="G17" s="14" t="n"/>
      <c r="H17" s="17">
        <f>IF(OR($E17="",$F17=""),"",MOD($F17-$E17,1)*24-$G17/60)</f>
        <v/>
      </c>
      <c r="I17" s="17">
        <f>IF(NOT(OR($D17&lt;&gt;"",ISNUMBER($H17))),"",IF(OR($C17&lt;&gt;"",$D17="Urlaub",$D17="Krank",$D17="Feiertag"),0,IF(WEEKDAY($A17,2)&lt;=Stammdaten!$C$9,Stammdaten!$C$8/Stammdaten!$C$9,0)))</f>
        <v/>
      </c>
      <c r="J17" s="17">
        <f>IF($I17="","",IF(ISNUMBER($H17),$H17,0)-$I17)</f>
        <v/>
      </c>
      <c r="K17" s="15">
        <f>IF(OR($D17="Urlaub",$D17="Krank",$D17="Feiertag",$D17="Frei"),"",IF(AND(ISNUMBER($H17),$H17&lt;0),"Pause länger als die Anwesenheit. ","")&amp;IF(AND(ISNUMBER($H17),$H17&gt;8),"über 8 h (§ 3 ArbZG). ","")&amp;IF(AND(ISNUMBER($H17),$H17&gt;9),IF($G17&lt;45,"Pause unter 45 min (§ 4 ArbZG). ",""),IF(AND(ISNUMBER($H17),$H17&gt;6),IF($G17&lt;30,"Pause unter 30 min (§ 4 ArbZG). ",""),""))&amp;IF(AND(ISNUMBER($F16),ISNUMBER($E16),ISNUMBER($E17)),IF(IF($F16&lt;$E16,($E17-$F16)*24,(1-$F16+$E17)*24)&lt;11,"Ruhezeit unter 11 h (§ 5 ArbZG). ",""),""))</f>
        <v/>
      </c>
      <c r="L17" s="15" t="n"/>
    </row>
    <row r="18">
      <c r="A18" s="18" t="n">
        <v>46733</v>
      </c>
      <c r="B18" s="19" t="inlineStr">
        <is>
          <t>So</t>
        </is>
      </c>
      <c r="C18" s="15">
        <f>IFERROR(IF(INDEX(Feiertage!$D$6:$S$24,MATCH($A18,Feiertage!$B$6:$B$24,0),MATCH(Stammdaten!$C$6,Feiertage!$D$5:$S$5,0))="x",INDEX(Feiertage!$C$6:$C$24,MATCH($A18,Feiertage!$B$6:$B$24,0)),""),"")</f>
        <v/>
      </c>
      <c r="D18" s="15" t="n"/>
      <c r="E18" s="16" t="n"/>
      <c r="F18" s="16" t="n"/>
      <c r="G18" s="14" t="n"/>
      <c r="H18" s="17">
        <f>IF(OR($E18="",$F18=""),"",MOD($F18-$E18,1)*24-$G18/60)</f>
        <v/>
      </c>
      <c r="I18" s="17">
        <f>IF(NOT(OR($D18&lt;&gt;"",ISNUMBER($H18))),"",IF(OR($C18&lt;&gt;"",$D18="Urlaub",$D18="Krank",$D18="Feiertag"),0,IF(WEEKDAY($A18,2)&lt;=Stammdaten!$C$9,Stammdaten!$C$8/Stammdaten!$C$9,0)))</f>
        <v/>
      </c>
      <c r="J18" s="17">
        <f>IF($I18="","",IF(ISNUMBER($H18),$H18,0)-$I18)</f>
        <v/>
      </c>
      <c r="K18" s="15">
        <f>IF(OR($D18="Urlaub",$D18="Krank",$D18="Feiertag",$D18="Frei"),"",IF(AND(ISNUMBER($H18),$H18&lt;0),"Pause länger als die Anwesenheit. ","")&amp;IF(AND(ISNUMBER($H18),$H18&gt;8),"über 8 h (§ 3 ArbZG). ","")&amp;IF(AND(ISNUMBER($H18),$H18&gt;9),IF($G18&lt;45,"Pause unter 45 min (§ 4 ArbZG). ",""),IF(AND(ISNUMBER($H18),$H18&gt;6),IF($G18&lt;30,"Pause unter 30 min (§ 4 ArbZG). ",""),""))&amp;IF(AND(ISNUMBER($F17),ISNUMBER($E17),ISNUMBER($E18)),IF(IF($F17&lt;$E17,($E18-$F17)*24,(1-$F17+$E18)*24)&lt;11,"Ruhezeit unter 11 h (§ 5 ArbZG). ",""),""))</f>
        <v/>
      </c>
      <c r="L18" s="15" t="n"/>
    </row>
    <row r="19">
      <c r="A19" s="13" t="n">
        <v>46734</v>
      </c>
      <c r="B19" s="14" t="inlineStr">
        <is>
          <t>Mo</t>
        </is>
      </c>
      <c r="C19" s="15">
        <f>IFERROR(IF(INDEX(Feiertage!$D$6:$S$24,MATCH($A19,Feiertage!$B$6:$B$24,0),MATCH(Stammdaten!$C$6,Feiertage!$D$5:$S$5,0))="x",INDEX(Feiertage!$C$6:$C$24,MATCH($A19,Feiertage!$B$6:$B$24,0)),""),"")</f>
        <v/>
      </c>
      <c r="D19" s="15" t="n"/>
      <c r="E19" s="16" t="n"/>
      <c r="F19" s="16" t="n"/>
      <c r="G19" s="14" t="n"/>
      <c r="H19" s="17">
        <f>IF(OR($E19="",$F19=""),"",MOD($F19-$E19,1)*24-$G19/60)</f>
        <v/>
      </c>
      <c r="I19" s="17">
        <f>IF(NOT(OR($D19&lt;&gt;"",ISNUMBER($H19))),"",IF(OR($C19&lt;&gt;"",$D19="Urlaub",$D19="Krank",$D19="Feiertag"),0,IF(WEEKDAY($A19,2)&lt;=Stammdaten!$C$9,Stammdaten!$C$8/Stammdaten!$C$9,0)))</f>
        <v/>
      </c>
      <c r="J19" s="17">
        <f>IF($I19="","",IF(ISNUMBER($H19),$H19,0)-$I19)</f>
        <v/>
      </c>
      <c r="K19" s="15">
        <f>IF(OR($D19="Urlaub",$D19="Krank",$D19="Feiertag",$D19="Frei"),"",IF(AND(ISNUMBER($H19),$H19&lt;0),"Pause länger als die Anwesenheit. ","")&amp;IF(AND(ISNUMBER($H19),$H19&gt;8),"über 8 h (§ 3 ArbZG). ","")&amp;IF(AND(ISNUMBER($H19),$H19&gt;9),IF($G19&lt;45,"Pause unter 45 min (§ 4 ArbZG). ",""),IF(AND(ISNUMBER($H19),$H19&gt;6),IF($G19&lt;30,"Pause unter 30 min (§ 4 ArbZG). ",""),""))&amp;IF(AND(ISNUMBER($F18),ISNUMBER($E18),ISNUMBER($E19)),IF(IF($F18&lt;$E18,($E19-$F18)*24,(1-$F18+$E19)*24)&lt;11,"Ruhezeit unter 11 h (§ 5 ArbZG). ",""),""))</f>
        <v/>
      </c>
      <c r="L19" s="15" t="n"/>
    </row>
    <row r="20">
      <c r="A20" s="13" t="n">
        <v>46735</v>
      </c>
      <c r="B20" s="14" t="inlineStr">
        <is>
          <t>Di</t>
        </is>
      </c>
      <c r="C20" s="15">
        <f>IFERROR(IF(INDEX(Feiertage!$D$6:$S$24,MATCH($A20,Feiertage!$B$6:$B$24,0),MATCH(Stammdaten!$C$6,Feiertage!$D$5:$S$5,0))="x",INDEX(Feiertage!$C$6:$C$24,MATCH($A20,Feiertage!$B$6:$B$24,0)),""),"")</f>
        <v/>
      </c>
      <c r="D20" s="15" t="n"/>
      <c r="E20" s="16" t="n"/>
      <c r="F20" s="16" t="n"/>
      <c r="G20" s="14" t="n"/>
      <c r="H20" s="17">
        <f>IF(OR($E20="",$F20=""),"",MOD($F20-$E20,1)*24-$G20/60)</f>
        <v/>
      </c>
      <c r="I20" s="17">
        <f>IF(NOT(OR($D20&lt;&gt;"",ISNUMBER($H20))),"",IF(OR($C20&lt;&gt;"",$D20="Urlaub",$D20="Krank",$D20="Feiertag"),0,IF(WEEKDAY($A20,2)&lt;=Stammdaten!$C$9,Stammdaten!$C$8/Stammdaten!$C$9,0)))</f>
        <v/>
      </c>
      <c r="J20" s="17">
        <f>IF($I20="","",IF(ISNUMBER($H20),$H20,0)-$I20)</f>
        <v/>
      </c>
      <c r="K20" s="15">
        <f>IF(OR($D20="Urlaub",$D20="Krank",$D20="Feiertag",$D20="Frei"),"",IF(AND(ISNUMBER($H20),$H20&lt;0),"Pause länger als die Anwesenheit. ","")&amp;IF(AND(ISNUMBER($H20),$H20&gt;8),"über 8 h (§ 3 ArbZG). ","")&amp;IF(AND(ISNUMBER($H20),$H20&gt;9),IF($G20&lt;45,"Pause unter 45 min (§ 4 ArbZG). ",""),IF(AND(ISNUMBER($H20),$H20&gt;6),IF($G20&lt;30,"Pause unter 30 min (§ 4 ArbZG). ",""),""))&amp;IF(AND(ISNUMBER($F19),ISNUMBER($E19),ISNUMBER($E20)),IF(IF($F19&lt;$E19,($E20-$F19)*24,(1-$F19+$E20)*24)&lt;11,"Ruhezeit unter 11 h (§ 5 ArbZG). ",""),""))</f>
        <v/>
      </c>
      <c r="L20" s="15" t="n"/>
    </row>
    <row r="21">
      <c r="A21" s="13" t="n">
        <v>46736</v>
      </c>
      <c r="B21" s="14" t="inlineStr">
        <is>
          <t>Mi</t>
        </is>
      </c>
      <c r="C21" s="15">
        <f>IFERROR(IF(INDEX(Feiertage!$D$6:$S$24,MATCH($A21,Feiertage!$B$6:$B$24,0),MATCH(Stammdaten!$C$6,Feiertage!$D$5:$S$5,0))="x",INDEX(Feiertage!$C$6:$C$24,MATCH($A21,Feiertage!$B$6:$B$24,0)),""),"")</f>
        <v/>
      </c>
      <c r="D21" s="15" t="n"/>
      <c r="E21" s="16" t="n"/>
      <c r="F21" s="16" t="n"/>
      <c r="G21" s="14" t="n"/>
      <c r="H21" s="17">
        <f>IF(OR($E21="",$F21=""),"",MOD($F21-$E21,1)*24-$G21/60)</f>
        <v/>
      </c>
      <c r="I21" s="17">
        <f>IF(NOT(OR($D21&lt;&gt;"",ISNUMBER($H21))),"",IF(OR($C21&lt;&gt;"",$D21="Urlaub",$D21="Krank",$D21="Feiertag"),0,IF(WEEKDAY($A21,2)&lt;=Stammdaten!$C$9,Stammdaten!$C$8/Stammdaten!$C$9,0)))</f>
        <v/>
      </c>
      <c r="J21" s="17">
        <f>IF($I21="","",IF(ISNUMBER($H21),$H21,0)-$I21)</f>
        <v/>
      </c>
      <c r="K21" s="15">
        <f>IF(OR($D21="Urlaub",$D21="Krank",$D21="Feiertag",$D21="Frei"),"",IF(AND(ISNUMBER($H21),$H21&lt;0),"Pause länger als die Anwesenheit. ","")&amp;IF(AND(ISNUMBER($H21),$H21&gt;8),"über 8 h (§ 3 ArbZG). ","")&amp;IF(AND(ISNUMBER($H21),$H21&gt;9),IF($G21&lt;45,"Pause unter 45 min (§ 4 ArbZG). ",""),IF(AND(ISNUMBER($H21),$H21&gt;6),IF($G21&lt;30,"Pause unter 30 min (§ 4 ArbZG). ",""),""))&amp;IF(AND(ISNUMBER($F20),ISNUMBER($E20),ISNUMBER($E21)),IF(IF($F20&lt;$E20,($E21-$F20)*24,(1-$F20+$E21)*24)&lt;11,"Ruhezeit unter 11 h (§ 5 ArbZG). ",""),""))</f>
        <v/>
      </c>
      <c r="L21" s="15" t="n"/>
    </row>
    <row r="22">
      <c r="A22" s="13" t="n">
        <v>46737</v>
      </c>
      <c r="B22" s="14" t="inlineStr">
        <is>
          <t>Do</t>
        </is>
      </c>
      <c r="C22" s="15">
        <f>IFERROR(IF(INDEX(Feiertage!$D$6:$S$24,MATCH($A22,Feiertage!$B$6:$B$24,0),MATCH(Stammdaten!$C$6,Feiertage!$D$5:$S$5,0))="x",INDEX(Feiertage!$C$6:$C$24,MATCH($A22,Feiertage!$B$6:$B$24,0)),""),"")</f>
        <v/>
      </c>
      <c r="D22" s="15" t="n"/>
      <c r="E22" s="16" t="n"/>
      <c r="F22" s="16" t="n"/>
      <c r="G22" s="14" t="n"/>
      <c r="H22" s="17">
        <f>IF(OR($E22="",$F22=""),"",MOD($F22-$E22,1)*24-$G22/60)</f>
        <v/>
      </c>
      <c r="I22" s="17">
        <f>IF(NOT(OR($D22&lt;&gt;"",ISNUMBER($H22))),"",IF(OR($C22&lt;&gt;"",$D22="Urlaub",$D22="Krank",$D22="Feiertag"),0,IF(WEEKDAY($A22,2)&lt;=Stammdaten!$C$9,Stammdaten!$C$8/Stammdaten!$C$9,0)))</f>
        <v/>
      </c>
      <c r="J22" s="17">
        <f>IF($I22="","",IF(ISNUMBER($H22),$H22,0)-$I22)</f>
        <v/>
      </c>
      <c r="K22" s="15">
        <f>IF(OR($D22="Urlaub",$D22="Krank",$D22="Feiertag",$D22="Frei"),"",IF(AND(ISNUMBER($H22),$H22&lt;0),"Pause länger als die Anwesenheit. ","")&amp;IF(AND(ISNUMBER($H22),$H22&gt;8),"über 8 h (§ 3 ArbZG). ","")&amp;IF(AND(ISNUMBER($H22),$H22&gt;9),IF($G22&lt;45,"Pause unter 45 min (§ 4 ArbZG). ",""),IF(AND(ISNUMBER($H22),$H22&gt;6),IF($G22&lt;30,"Pause unter 30 min (§ 4 ArbZG). ",""),""))&amp;IF(AND(ISNUMBER($F21),ISNUMBER($E21),ISNUMBER($E22)),IF(IF($F21&lt;$E21,($E22-$F21)*24,(1-$F21+$E22)*24)&lt;11,"Ruhezeit unter 11 h (§ 5 ArbZG). ",""),""))</f>
        <v/>
      </c>
      <c r="L22" s="15" t="n"/>
    </row>
    <row r="23">
      <c r="A23" s="13" t="n">
        <v>46738</v>
      </c>
      <c r="B23" s="14" t="inlineStr">
        <is>
          <t>Fr</t>
        </is>
      </c>
      <c r="C23" s="15">
        <f>IFERROR(IF(INDEX(Feiertage!$D$6:$S$24,MATCH($A23,Feiertage!$B$6:$B$24,0),MATCH(Stammdaten!$C$6,Feiertage!$D$5:$S$5,0))="x",INDEX(Feiertage!$C$6:$C$24,MATCH($A23,Feiertage!$B$6:$B$24,0)),""),"")</f>
        <v/>
      </c>
      <c r="D23" s="15" t="n"/>
      <c r="E23" s="16" t="n"/>
      <c r="F23" s="16" t="n"/>
      <c r="G23" s="14" t="n"/>
      <c r="H23" s="17">
        <f>IF(OR($E23="",$F23=""),"",MOD($F23-$E23,1)*24-$G23/60)</f>
        <v/>
      </c>
      <c r="I23" s="17">
        <f>IF(NOT(OR($D23&lt;&gt;"",ISNUMBER($H23))),"",IF(OR($C23&lt;&gt;"",$D23="Urlaub",$D23="Krank",$D23="Feiertag"),0,IF(WEEKDAY($A23,2)&lt;=Stammdaten!$C$9,Stammdaten!$C$8/Stammdaten!$C$9,0)))</f>
        <v/>
      </c>
      <c r="J23" s="17">
        <f>IF($I23="","",IF(ISNUMBER($H23),$H23,0)-$I23)</f>
        <v/>
      </c>
      <c r="K23" s="15">
        <f>IF(OR($D23="Urlaub",$D23="Krank",$D23="Feiertag",$D23="Frei"),"",IF(AND(ISNUMBER($H23),$H23&lt;0),"Pause länger als die Anwesenheit. ","")&amp;IF(AND(ISNUMBER($H23),$H23&gt;8),"über 8 h (§ 3 ArbZG). ","")&amp;IF(AND(ISNUMBER($H23),$H23&gt;9),IF($G23&lt;45,"Pause unter 45 min (§ 4 ArbZG). ",""),IF(AND(ISNUMBER($H23),$H23&gt;6),IF($G23&lt;30,"Pause unter 30 min (§ 4 ArbZG). ",""),""))&amp;IF(AND(ISNUMBER($F22),ISNUMBER($E22),ISNUMBER($E23)),IF(IF($F22&lt;$E22,($E23-$F22)*24,(1-$F22+$E23)*24)&lt;11,"Ruhezeit unter 11 h (§ 5 ArbZG). ",""),""))</f>
        <v/>
      </c>
      <c r="L23" s="15" t="n"/>
    </row>
    <row r="24">
      <c r="A24" s="18" t="n">
        <v>46739</v>
      </c>
      <c r="B24" s="19" t="inlineStr">
        <is>
          <t>Sa</t>
        </is>
      </c>
      <c r="C24" s="15">
        <f>IFERROR(IF(INDEX(Feiertage!$D$6:$S$24,MATCH($A24,Feiertage!$B$6:$B$24,0),MATCH(Stammdaten!$C$6,Feiertage!$D$5:$S$5,0))="x",INDEX(Feiertage!$C$6:$C$24,MATCH($A24,Feiertage!$B$6:$B$24,0)),""),"")</f>
        <v/>
      </c>
      <c r="D24" s="15" t="n"/>
      <c r="E24" s="16" t="n"/>
      <c r="F24" s="16" t="n"/>
      <c r="G24" s="14" t="n"/>
      <c r="H24" s="17">
        <f>IF(OR($E24="",$F24=""),"",MOD($F24-$E24,1)*24-$G24/60)</f>
        <v/>
      </c>
      <c r="I24" s="17">
        <f>IF(NOT(OR($D24&lt;&gt;"",ISNUMBER($H24))),"",IF(OR($C24&lt;&gt;"",$D24="Urlaub",$D24="Krank",$D24="Feiertag"),0,IF(WEEKDAY($A24,2)&lt;=Stammdaten!$C$9,Stammdaten!$C$8/Stammdaten!$C$9,0)))</f>
        <v/>
      </c>
      <c r="J24" s="17">
        <f>IF($I24="","",IF(ISNUMBER($H24),$H24,0)-$I24)</f>
        <v/>
      </c>
      <c r="K24" s="15">
        <f>IF(OR($D24="Urlaub",$D24="Krank",$D24="Feiertag",$D24="Frei"),"",IF(AND(ISNUMBER($H24),$H24&lt;0),"Pause länger als die Anwesenheit. ","")&amp;IF(AND(ISNUMBER($H24),$H24&gt;8),"über 8 h (§ 3 ArbZG). ","")&amp;IF(AND(ISNUMBER($H24),$H24&gt;9),IF($G24&lt;45,"Pause unter 45 min (§ 4 ArbZG). ",""),IF(AND(ISNUMBER($H24),$H24&gt;6),IF($G24&lt;30,"Pause unter 30 min (§ 4 ArbZG). ",""),""))&amp;IF(AND(ISNUMBER($F23),ISNUMBER($E23),ISNUMBER($E24)),IF(IF($F23&lt;$E23,($E24-$F23)*24,(1-$F23+$E24)*24)&lt;11,"Ruhezeit unter 11 h (§ 5 ArbZG). ",""),""))</f>
        <v/>
      </c>
      <c r="L24" s="15" t="n"/>
    </row>
    <row r="25">
      <c r="A25" s="18" t="n">
        <v>46740</v>
      </c>
      <c r="B25" s="19" t="inlineStr">
        <is>
          <t>So</t>
        </is>
      </c>
      <c r="C25" s="15">
        <f>IFERROR(IF(INDEX(Feiertage!$D$6:$S$24,MATCH($A25,Feiertage!$B$6:$B$24,0),MATCH(Stammdaten!$C$6,Feiertage!$D$5:$S$5,0))="x",INDEX(Feiertage!$C$6:$C$24,MATCH($A25,Feiertage!$B$6:$B$24,0)),""),"")</f>
        <v/>
      </c>
      <c r="D25" s="15" t="n"/>
      <c r="E25" s="16" t="n"/>
      <c r="F25" s="16" t="n"/>
      <c r="G25" s="14" t="n"/>
      <c r="H25" s="17">
        <f>IF(OR($E25="",$F25=""),"",MOD($F25-$E25,1)*24-$G25/60)</f>
        <v/>
      </c>
      <c r="I25" s="17">
        <f>IF(NOT(OR($D25&lt;&gt;"",ISNUMBER($H25))),"",IF(OR($C25&lt;&gt;"",$D25="Urlaub",$D25="Krank",$D25="Feiertag"),0,IF(WEEKDAY($A25,2)&lt;=Stammdaten!$C$9,Stammdaten!$C$8/Stammdaten!$C$9,0)))</f>
        <v/>
      </c>
      <c r="J25" s="17">
        <f>IF($I25="","",IF(ISNUMBER($H25),$H25,0)-$I25)</f>
        <v/>
      </c>
      <c r="K25" s="15">
        <f>IF(OR($D25="Urlaub",$D25="Krank",$D25="Feiertag",$D25="Frei"),"",IF(AND(ISNUMBER($H25),$H25&lt;0),"Pause länger als die Anwesenheit. ","")&amp;IF(AND(ISNUMBER($H25),$H25&gt;8),"über 8 h (§ 3 ArbZG). ","")&amp;IF(AND(ISNUMBER($H25),$H25&gt;9),IF($G25&lt;45,"Pause unter 45 min (§ 4 ArbZG). ",""),IF(AND(ISNUMBER($H25),$H25&gt;6),IF($G25&lt;30,"Pause unter 30 min (§ 4 ArbZG). ",""),""))&amp;IF(AND(ISNUMBER($F24),ISNUMBER($E24),ISNUMBER($E25)),IF(IF($F24&lt;$E24,($E25-$F24)*24,(1-$F24+$E25)*24)&lt;11,"Ruhezeit unter 11 h (§ 5 ArbZG). ",""),""))</f>
        <v/>
      </c>
      <c r="L25" s="15" t="n"/>
    </row>
    <row r="26">
      <c r="A26" s="13" t="n">
        <v>46741</v>
      </c>
      <c r="B26" s="14" t="inlineStr">
        <is>
          <t>Mo</t>
        </is>
      </c>
      <c r="C26" s="15">
        <f>IFERROR(IF(INDEX(Feiertage!$D$6:$S$24,MATCH($A26,Feiertage!$B$6:$B$24,0),MATCH(Stammdaten!$C$6,Feiertage!$D$5:$S$5,0))="x",INDEX(Feiertage!$C$6:$C$24,MATCH($A26,Feiertage!$B$6:$B$24,0)),""),"")</f>
        <v/>
      </c>
      <c r="D26" s="15" t="n"/>
      <c r="E26" s="16" t="n"/>
      <c r="F26" s="16" t="n"/>
      <c r="G26" s="14" t="n"/>
      <c r="H26" s="17">
        <f>IF(OR($E26="",$F26=""),"",MOD($F26-$E26,1)*24-$G26/60)</f>
        <v/>
      </c>
      <c r="I26" s="17">
        <f>IF(NOT(OR($D26&lt;&gt;"",ISNUMBER($H26))),"",IF(OR($C26&lt;&gt;"",$D26="Urlaub",$D26="Krank",$D26="Feiertag"),0,IF(WEEKDAY($A26,2)&lt;=Stammdaten!$C$9,Stammdaten!$C$8/Stammdaten!$C$9,0)))</f>
        <v/>
      </c>
      <c r="J26" s="17">
        <f>IF($I26="","",IF(ISNUMBER($H26),$H26,0)-$I26)</f>
        <v/>
      </c>
      <c r="K26" s="15">
        <f>IF(OR($D26="Urlaub",$D26="Krank",$D26="Feiertag",$D26="Frei"),"",IF(AND(ISNUMBER($H26),$H26&lt;0),"Pause länger als die Anwesenheit. ","")&amp;IF(AND(ISNUMBER($H26),$H26&gt;8),"über 8 h (§ 3 ArbZG). ","")&amp;IF(AND(ISNUMBER($H26),$H26&gt;9),IF($G26&lt;45,"Pause unter 45 min (§ 4 ArbZG). ",""),IF(AND(ISNUMBER($H26),$H26&gt;6),IF($G26&lt;30,"Pause unter 30 min (§ 4 ArbZG). ",""),""))&amp;IF(AND(ISNUMBER($F25),ISNUMBER($E25),ISNUMBER($E26)),IF(IF($F25&lt;$E25,($E26-$F25)*24,(1-$F25+$E26)*24)&lt;11,"Ruhezeit unter 11 h (§ 5 ArbZG). ",""),""))</f>
        <v/>
      </c>
      <c r="L26" s="15" t="n"/>
    </row>
    <row r="27">
      <c r="A27" s="13" t="n">
        <v>46742</v>
      </c>
      <c r="B27" s="14" t="inlineStr">
        <is>
          <t>Di</t>
        </is>
      </c>
      <c r="C27" s="15">
        <f>IFERROR(IF(INDEX(Feiertage!$D$6:$S$24,MATCH($A27,Feiertage!$B$6:$B$24,0),MATCH(Stammdaten!$C$6,Feiertage!$D$5:$S$5,0))="x",INDEX(Feiertage!$C$6:$C$24,MATCH($A27,Feiertage!$B$6:$B$24,0)),""),"")</f>
        <v/>
      </c>
      <c r="D27" s="15" t="n"/>
      <c r="E27" s="16" t="n"/>
      <c r="F27" s="16" t="n"/>
      <c r="G27" s="14" t="n"/>
      <c r="H27" s="17">
        <f>IF(OR($E27="",$F27=""),"",MOD($F27-$E27,1)*24-$G27/60)</f>
        <v/>
      </c>
      <c r="I27" s="17">
        <f>IF(NOT(OR($D27&lt;&gt;"",ISNUMBER($H27))),"",IF(OR($C27&lt;&gt;"",$D27="Urlaub",$D27="Krank",$D27="Feiertag"),0,IF(WEEKDAY($A27,2)&lt;=Stammdaten!$C$9,Stammdaten!$C$8/Stammdaten!$C$9,0)))</f>
        <v/>
      </c>
      <c r="J27" s="17">
        <f>IF($I27="","",IF(ISNUMBER($H27),$H27,0)-$I27)</f>
        <v/>
      </c>
      <c r="K27" s="15">
        <f>IF(OR($D27="Urlaub",$D27="Krank",$D27="Feiertag",$D27="Frei"),"",IF(AND(ISNUMBER($H27),$H27&lt;0),"Pause länger als die Anwesenheit. ","")&amp;IF(AND(ISNUMBER($H27),$H27&gt;8),"über 8 h (§ 3 ArbZG). ","")&amp;IF(AND(ISNUMBER($H27),$H27&gt;9),IF($G27&lt;45,"Pause unter 45 min (§ 4 ArbZG). ",""),IF(AND(ISNUMBER($H27),$H27&gt;6),IF($G27&lt;30,"Pause unter 30 min (§ 4 ArbZG). ",""),""))&amp;IF(AND(ISNUMBER($F26),ISNUMBER($E26),ISNUMBER($E27)),IF(IF($F26&lt;$E26,($E27-$F26)*24,(1-$F26+$E27)*24)&lt;11,"Ruhezeit unter 11 h (§ 5 ArbZG). ",""),""))</f>
        <v/>
      </c>
      <c r="L27" s="15" t="n"/>
    </row>
    <row r="28">
      <c r="A28" s="13" t="n">
        <v>46743</v>
      </c>
      <c r="B28" s="14" t="inlineStr">
        <is>
          <t>Mi</t>
        </is>
      </c>
      <c r="C28" s="15">
        <f>IFERROR(IF(INDEX(Feiertage!$D$6:$S$24,MATCH($A28,Feiertage!$B$6:$B$24,0),MATCH(Stammdaten!$C$6,Feiertage!$D$5:$S$5,0))="x",INDEX(Feiertage!$C$6:$C$24,MATCH($A28,Feiertage!$B$6:$B$24,0)),""),"")</f>
        <v/>
      </c>
      <c r="D28" s="15" t="n"/>
      <c r="E28" s="16" t="n"/>
      <c r="F28" s="16" t="n"/>
      <c r="G28" s="14" t="n"/>
      <c r="H28" s="17">
        <f>IF(OR($E28="",$F28=""),"",MOD($F28-$E28,1)*24-$G28/60)</f>
        <v/>
      </c>
      <c r="I28" s="17">
        <f>IF(NOT(OR($D28&lt;&gt;"",ISNUMBER($H28))),"",IF(OR($C28&lt;&gt;"",$D28="Urlaub",$D28="Krank",$D28="Feiertag"),0,IF(WEEKDAY($A28,2)&lt;=Stammdaten!$C$9,Stammdaten!$C$8/Stammdaten!$C$9,0)))</f>
        <v/>
      </c>
      <c r="J28" s="17">
        <f>IF($I28="","",IF(ISNUMBER($H28),$H28,0)-$I28)</f>
        <v/>
      </c>
      <c r="K28" s="15">
        <f>IF(OR($D28="Urlaub",$D28="Krank",$D28="Feiertag",$D28="Frei"),"",IF(AND(ISNUMBER($H28),$H28&lt;0),"Pause länger als die Anwesenheit. ","")&amp;IF(AND(ISNUMBER($H28),$H28&gt;8),"über 8 h (§ 3 ArbZG). ","")&amp;IF(AND(ISNUMBER($H28),$H28&gt;9),IF($G28&lt;45,"Pause unter 45 min (§ 4 ArbZG). ",""),IF(AND(ISNUMBER($H28),$H28&gt;6),IF($G28&lt;30,"Pause unter 30 min (§ 4 ArbZG). ",""),""))&amp;IF(AND(ISNUMBER($F27),ISNUMBER($E27),ISNUMBER($E28)),IF(IF($F27&lt;$E27,($E28-$F27)*24,(1-$F27+$E28)*24)&lt;11,"Ruhezeit unter 11 h (§ 5 ArbZG). ",""),""))</f>
        <v/>
      </c>
      <c r="L28" s="15" t="n"/>
    </row>
    <row r="29">
      <c r="A29" s="13" t="n">
        <v>46744</v>
      </c>
      <c r="B29" s="14" t="inlineStr">
        <is>
          <t>Do</t>
        </is>
      </c>
      <c r="C29" s="15">
        <f>IFERROR(IF(INDEX(Feiertage!$D$6:$S$24,MATCH($A29,Feiertage!$B$6:$B$24,0),MATCH(Stammdaten!$C$6,Feiertage!$D$5:$S$5,0))="x",INDEX(Feiertage!$C$6:$C$24,MATCH($A29,Feiertage!$B$6:$B$24,0)),""),"")</f>
        <v/>
      </c>
      <c r="D29" s="15" t="n"/>
      <c r="E29" s="16" t="n"/>
      <c r="F29" s="16" t="n"/>
      <c r="G29" s="14" t="n"/>
      <c r="H29" s="17">
        <f>IF(OR($E29="",$F29=""),"",MOD($F29-$E29,1)*24-$G29/60)</f>
        <v/>
      </c>
      <c r="I29" s="17">
        <f>IF(NOT(OR($D29&lt;&gt;"",ISNUMBER($H29))),"",IF(OR($C29&lt;&gt;"",$D29="Urlaub",$D29="Krank",$D29="Feiertag"),0,IF(WEEKDAY($A29,2)&lt;=Stammdaten!$C$9,Stammdaten!$C$8/Stammdaten!$C$9,0)))</f>
        <v/>
      </c>
      <c r="J29" s="17">
        <f>IF($I29="","",IF(ISNUMBER($H29),$H29,0)-$I29)</f>
        <v/>
      </c>
      <c r="K29" s="15">
        <f>IF(OR($D29="Urlaub",$D29="Krank",$D29="Feiertag",$D29="Frei"),"",IF(AND(ISNUMBER($H29),$H29&lt;0),"Pause länger als die Anwesenheit. ","")&amp;IF(AND(ISNUMBER($H29),$H29&gt;8),"über 8 h (§ 3 ArbZG). ","")&amp;IF(AND(ISNUMBER($H29),$H29&gt;9),IF($G29&lt;45,"Pause unter 45 min (§ 4 ArbZG). ",""),IF(AND(ISNUMBER($H29),$H29&gt;6),IF($G29&lt;30,"Pause unter 30 min (§ 4 ArbZG). ",""),""))&amp;IF(AND(ISNUMBER($F28),ISNUMBER($E28),ISNUMBER($E29)),IF(IF($F28&lt;$E28,($E29-$F28)*24,(1-$F28+$E29)*24)&lt;11,"Ruhezeit unter 11 h (§ 5 ArbZG). ",""),""))</f>
        <v/>
      </c>
      <c r="L29" s="15" t="n"/>
    </row>
    <row r="30">
      <c r="A30" s="13" t="n">
        <v>46745</v>
      </c>
      <c r="B30" s="14" t="inlineStr">
        <is>
          <t>Fr</t>
        </is>
      </c>
      <c r="C30" s="15">
        <f>IFERROR(IF(INDEX(Feiertage!$D$6:$S$24,MATCH($A30,Feiertage!$B$6:$B$24,0),MATCH(Stammdaten!$C$6,Feiertage!$D$5:$S$5,0))="x",INDEX(Feiertage!$C$6:$C$24,MATCH($A30,Feiertage!$B$6:$B$24,0)),""),"")</f>
        <v/>
      </c>
      <c r="D30" s="15" t="n"/>
      <c r="E30" s="16" t="n"/>
      <c r="F30" s="16" t="n"/>
      <c r="G30" s="14" t="n"/>
      <c r="H30" s="17">
        <f>IF(OR($E30="",$F30=""),"",MOD($F30-$E30,1)*24-$G30/60)</f>
        <v/>
      </c>
      <c r="I30" s="17">
        <f>IF(NOT(OR($D30&lt;&gt;"",ISNUMBER($H30))),"",IF(OR($C30&lt;&gt;"",$D30="Urlaub",$D30="Krank",$D30="Feiertag"),0,IF(WEEKDAY($A30,2)&lt;=Stammdaten!$C$9,Stammdaten!$C$8/Stammdaten!$C$9,0)))</f>
        <v/>
      </c>
      <c r="J30" s="17">
        <f>IF($I30="","",IF(ISNUMBER($H30),$H30,0)-$I30)</f>
        <v/>
      </c>
      <c r="K30" s="15">
        <f>IF(OR($D30="Urlaub",$D30="Krank",$D30="Feiertag",$D30="Frei"),"",IF(AND(ISNUMBER($H30),$H30&lt;0),"Pause länger als die Anwesenheit. ","")&amp;IF(AND(ISNUMBER($H30),$H30&gt;8),"über 8 h (§ 3 ArbZG). ","")&amp;IF(AND(ISNUMBER($H30),$H30&gt;9),IF($G30&lt;45,"Pause unter 45 min (§ 4 ArbZG). ",""),IF(AND(ISNUMBER($H30),$H30&gt;6),IF($G30&lt;30,"Pause unter 30 min (§ 4 ArbZG). ",""),""))&amp;IF(AND(ISNUMBER($F29),ISNUMBER($E29),ISNUMBER($E30)),IF(IF($F29&lt;$E29,($E30-$F29)*24,(1-$F29+$E30)*24)&lt;11,"Ruhezeit unter 11 h (§ 5 ArbZG). ",""),""))</f>
        <v/>
      </c>
      <c r="L30" s="15" t="n"/>
    </row>
    <row r="31">
      <c r="A31" s="18" t="n">
        <v>46746</v>
      </c>
      <c r="B31" s="19" t="inlineStr">
        <is>
          <t>Sa</t>
        </is>
      </c>
      <c r="C31" s="15">
        <f>IFERROR(IF(INDEX(Feiertage!$D$6:$S$24,MATCH($A31,Feiertage!$B$6:$B$24,0),MATCH(Stammdaten!$C$6,Feiertage!$D$5:$S$5,0))="x",INDEX(Feiertage!$C$6:$C$24,MATCH($A31,Feiertage!$B$6:$B$24,0)),""),"")</f>
        <v/>
      </c>
      <c r="D31" s="15" t="n"/>
      <c r="E31" s="16" t="n"/>
      <c r="F31" s="16" t="n"/>
      <c r="G31" s="14" t="n"/>
      <c r="H31" s="17">
        <f>IF(OR($E31="",$F31=""),"",MOD($F31-$E31,1)*24-$G31/60)</f>
        <v/>
      </c>
      <c r="I31" s="17">
        <f>IF(NOT(OR($D31&lt;&gt;"",ISNUMBER($H31))),"",IF(OR($C31&lt;&gt;"",$D31="Urlaub",$D31="Krank",$D31="Feiertag"),0,IF(WEEKDAY($A31,2)&lt;=Stammdaten!$C$9,Stammdaten!$C$8/Stammdaten!$C$9,0)))</f>
        <v/>
      </c>
      <c r="J31" s="17">
        <f>IF($I31="","",IF(ISNUMBER($H31),$H31,0)-$I31)</f>
        <v/>
      </c>
      <c r="K31" s="15">
        <f>IF(OR($D31="Urlaub",$D31="Krank",$D31="Feiertag",$D31="Frei"),"",IF(AND(ISNUMBER($H31),$H31&lt;0),"Pause länger als die Anwesenheit. ","")&amp;IF(AND(ISNUMBER($H31),$H31&gt;8),"über 8 h (§ 3 ArbZG). ","")&amp;IF(AND(ISNUMBER($H31),$H31&gt;9),IF($G31&lt;45,"Pause unter 45 min (§ 4 ArbZG). ",""),IF(AND(ISNUMBER($H31),$H31&gt;6),IF($G31&lt;30,"Pause unter 30 min (§ 4 ArbZG). ",""),""))&amp;IF(AND(ISNUMBER($F30),ISNUMBER($E30),ISNUMBER($E31)),IF(IF($F30&lt;$E30,($E31-$F30)*24,(1-$F30+$E31)*24)&lt;11,"Ruhezeit unter 11 h (§ 5 ArbZG). ",""),""))</f>
        <v/>
      </c>
      <c r="L31" s="15" t="n"/>
    </row>
    <row r="32">
      <c r="A32" s="18" t="n">
        <v>46747</v>
      </c>
      <c r="B32" s="19" t="inlineStr">
        <is>
          <t>So</t>
        </is>
      </c>
      <c r="C32" s="15">
        <f>IFERROR(IF(INDEX(Feiertage!$D$6:$S$24,MATCH($A32,Feiertage!$B$6:$B$24,0),MATCH(Stammdaten!$C$6,Feiertage!$D$5:$S$5,0))="x",INDEX(Feiertage!$C$6:$C$24,MATCH($A32,Feiertage!$B$6:$B$24,0)),""),"")</f>
        <v/>
      </c>
      <c r="D32" s="15" t="n"/>
      <c r="E32" s="16" t="n"/>
      <c r="F32" s="16" t="n"/>
      <c r="G32" s="14" t="n"/>
      <c r="H32" s="17">
        <f>IF(OR($E32="",$F32=""),"",MOD($F32-$E32,1)*24-$G32/60)</f>
        <v/>
      </c>
      <c r="I32" s="17">
        <f>IF(NOT(OR($D32&lt;&gt;"",ISNUMBER($H32))),"",IF(OR($C32&lt;&gt;"",$D32="Urlaub",$D32="Krank",$D32="Feiertag"),0,IF(WEEKDAY($A32,2)&lt;=Stammdaten!$C$9,Stammdaten!$C$8/Stammdaten!$C$9,0)))</f>
        <v/>
      </c>
      <c r="J32" s="17">
        <f>IF($I32="","",IF(ISNUMBER($H32),$H32,0)-$I32)</f>
        <v/>
      </c>
      <c r="K32" s="15">
        <f>IF(OR($D32="Urlaub",$D32="Krank",$D32="Feiertag",$D32="Frei"),"",IF(AND(ISNUMBER($H32),$H32&lt;0),"Pause länger als die Anwesenheit. ","")&amp;IF(AND(ISNUMBER($H32),$H32&gt;8),"über 8 h (§ 3 ArbZG). ","")&amp;IF(AND(ISNUMBER($H32),$H32&gt;9),IF($G32&lt;45,"Pause unter 45 min (§ 4 ArbZG). ",""),IF(AND(ISNUMBER($H32),$H32&gt;6),IF($G32&lt;30,"Pause unter 30 min (§ 4 ArbZG). ",""),""))&amp;IF(AND(ISNUMBER($F31),ISNUMBER($E31),ISNUMBER($E32)),IF(IF($F31&lt;$E31,($E32-$F31)*24,(1-$F31+$E32)*24)&lt;11,"Ruhezeit unter 11 h (§ 5 ArbZG). ",""),""))</f>
        <v/>
      </c>
      <c r="L32" s="15" t="n"/>
    </row>
    <row r="33">
      <c r="A33" s="13" t="n">
        <v>46748</v>
      </c>
      <c r="B33" s="14" t="inlineStr">
        <is>
          <t>Mo</t>
        </is>
      </c>
      <c r="C33" s="15">
        <f>IFERROR(IF(INDEX(Feiertage!$D$6:$S$24,MATCH($A33,Feiertage!$B$6:$B$24,0),MATCH(Stammdaten!$C$6,Feiertage!$D$5:$S$5,0))="x",INDEX(Feiertage!$C$6:$C$24,MATCH($A33,Feiertage!$B$6:$B$24,0)),""),"")</f>
        <v/>
      </c>
      <c r="D33" s="15" t="n"/>
      <c r="E33" s="16" t="n"/>
      <c r="F33" s="16" t="n"/>
      <c r="G33" s="14" t="n"/>
      <c r="H33" s="17">
        <f>IF(OR($E33="",$F33=""),"",MOD($F33-$E33,1)*24-$G33/60)</f>
        <v/>
      </c>
      <c r="I33" s="17">
        <f>IF(NOT(OR($D33&lt;&gt;"",ISNUMBER($H33))),"",IF(OR($C33&lt;&gt;"",$D33="Urlaub",$D33="Krank",$D33="Feiertag"),0,IF(WEEKDAY($A33,2)&lt;=Stammdaten!$C$9,Stammdaten!$C$8/Stammdaten!$C$9,0)))</f>
        <v/>
      </c>
      <c r="J33" s="17">
        <f>IF($I33="","",IF(ISNUMBER($H33),$H33,0)-$I33)</f>
        <v/>
      </c>
      <c r="K33" s="15">
        <f>IF(OR($D33="Urlaub",$D33="Krank",$D33="Feiertag",$D33="Frei"),"",IF(AND(ISNUMBER($H33),$H33&lt;0),"Pause länger als die Anwesenheit. ","")&amp;IF(AND(ISNUMBER($H33),$H33&gt;8),"über 8 h (§ 3 ArbZG). ","")&amp;IF(AND(ISNUMBER($H33),$H33&gt;9),IF($G33&lt;45,"Pause unter 45 min (§ 4 ArbZG). ",""),IF(AND(ISNUMBER($H33),$H33&gt;6),IF($G33&lt;30,"Pause unter 30 min (§ 4 ArbZG). ",""),""))&amp;IF(AND(ISNUMBER($F32),ISNUMBER($E32),ISNUMBER($E33)),IF(IF($F32&lt;$E32,($E33-$F32)*24,(1-$F32+$E33)*24)&lt;11,"Ruhezeit unter 11 h (§ 5 ArbZG). ",""),""))</f>
        <v/>
      </c>
      <c r="L33" s="15" t="n"/>
    </row>
    <row r="34">
      <c r="A34" s="13" t="n">
        <v>46749</v>
      </c>
      <c r="B34" s="14" t="inlineStr">
        <is>
          <t>Di</t>
        </is>
      </c>
      <c r="C34" s="15">
        <f>IFERROR(IF(INDEX(Feiertage!$D$6:$S$24,MATCH($A34,Feiertage!$B$6:$B$24,0),MATCH(Stammdaten!$C$6,Feiertage!$D$5:$S$5,0))="x",INDEX(Feiertage!$C$6:$C$24,MATCH($A34,Feiertage!$B$6:$B$24,0)),""),"")</f>
        <v/>
      </c>
      <c r="D34" s="15" t="n"/>
      <c r="E34" s="16" t="n"/>
      <c r="F34" s="16" t="n"/>
      <c r="G34" s="14" t="n"/>
      <c r="H34" s="17">
        <f>IF(OR($E34="",$F34=""),"",MOD($F34-$E34,1)*24-$G34/60)</f>
        <v/>
      </c>
      <c r="I34" s="17">
        <f>IF(NOT(OR($D34&lt;&gt;"",ISNUMBER($H34))),"",IF(OR($C34&lt;&gt;"",$D34="Urlaub",$D34="Krank",$D34="Feiertag"),0,IF(WEEKDAY($A34,2)&lt;=Stammdaten!$C$9,Stammdaten!$C$8/Stammdaten!$C$9,0)))</f>
        <v/>
      </c>
      <c r="J34" s="17">
        <f>IF($I34="","",IF(ISNUMBER($H34),$H34,0)-$I34)</f>
        <v/>
      </c>
      <c r="K34" s="15">
        <f>IF(OR($D34="Urlaub",$D34="Krank",$D34="Feiertag",$D34="Frei"),"",IF(AND(ISNUMBER($H34),$H34&lt;0),"Pause länger als die Anwesenheit. ","")&amp;IF(AND(ISNUMBER($H34),$H34&gt;8),"über 8 h (§ 3 ArbZG). ","")&amp;IF(AND(ISNUMBER($H34),$H34&gt;9),IF($G34&lt;45,"Pause unter 45 min (§ 4 ArbZG). ",""),IF(AND(ISNUMBER($H34),$H34&gt;6),IF($G34&lt;30,"Pause unter 30 min (§ 4 ArbZG). ",""),""))&amp;IF(AND(ISNUMBER($F33),ISNUMBER($E33),ISNUMBER($E34)),IF(IF($F33&lt;$E33,($E34-$F33)*24,(1-$F33+$E34)*24)&lt;11,"Ruhezeit unter 11 h (§ 5 ArbZG). ",""),""))</f>
        <v/>
      </c>
      <c r="L34" s="15" t="n"/>
    </row>
    <row r="35">
      <c r="A35" s="13" t="n">
        <v>46750</v>
      </c>
      <c r="B35" s="14" t="inlineStr">
        <is>
          <t>Mi</t>
        </is>
      </c>
      <c r="C35" s="15">
        <f>IFERROR(IF(INDEX(Feiertage!$D$6:$S$24,MATCH($A35,Feiertage!$B$6:$B$24,0),MATCH(Stammdaten!$C$6,Feiertage!$D$5:$S$5,0))="x",INDEX(Feiertage!$C$6:$C$24,MATCH($A35,Feiertage!$B$6:$B$24,0)),""),"")</f>
        <v/>
      </c>
      <c r="D35" s="15" t="n"/>
      <c r="E35" s="16" t="n"/>
      <c r="F35" s="16" t="n"/>
      <c r="G35" s="14" t="n"/>
      <c r="H35" s="17">
        <f>IF(OR($E35="",$F35=""),"",MOD($F35-$E35,1)*24-$G35/60)</f>
        <v/>
      </c>
      <c r="I35" s="17">
        <f>IF(NOT(OR($D35&lt;&gt;"",ISNUMBER($H35))),"",IF(OR($C35&lt;&gt;"",$D35="Urlaub",$D35="Krank",$D35="Feiertag"),0,IF(WEEKDAY($A35,2)&lt;=Stammdaten!$C$9,Stammdaten!$C$8/Stammdaten!$C$9,0)))</f>
        <v/>
      </c>
      <c r="J35" s="17">
        <f>IF($I35="","",IF(ISNUMBER($H35),$H35,0)-$I35)</f>
        <v/>
      </c>
      <c r="K35" s="15">
        <f>IF(OR($D35="Urlaub",$D35="Krank",$D35="Feiertag",$D35="Frei"),"",IF(AND(ISNUMBER($H35),$H35&lt;0),"Pause länger als die Anwesenheit. ","")&amp;IF(AND(ISNUMBER($H35),$H35&gt;8),"über 8 h (§ 3 ArbZG). ","")&amp;IF(AND(ISNUMBER($H35),$H35&gt;9),IF($G35&lt;45,"Pause unter 45 min (§ 4 ArbZG). ",""),IF(AND(ISNUMBER($H35),$H35&gt;6),IF($G35&lt;30,"Pause unter 30 min (§ 4 ArbZG). ",""),""))&amp;IF(AND(ISNUMBER($F34),ISNUMBER($E34),ISNUMBER($E35)),IF(IF($F34&lt;$E34,($E35-$F34)*24,(1-$F34+$E35)*24)&lt;11,"Ruhezeit unter 11 h (§ 5 ArbZG). ",""),""))</f>
        <v/>
      </c>
      <c r="L35" s="15" t="n"/>
    </row>
    <row r="36">
      <c r="A36" s="13" t="n">
        <v>46751</v>
      </c>
      <c r="B36" s="14" t="inlineStr">
        <is>
          <t>Do</t>
        </is>
      </c>
      <c r="C36" s="15">
        <f>IFERROR(IF(INDEX(Feiertage!$D$6:$S$24,MATCH($A36,Feiertage!$B$6:$B$24,0),MATCH(Stammdaten!$C$6,Feiertage!$D$5:$S$5,0))="x",INDEX(Feiertage!$C$6:$C$24,MATCH($A36,Feiertage!$B$6:$B$24,0)),""),"")</f>
        <v/>
      </c>
      <c r="D36" s="15" t="n"/>
      <c r="E36" s="16" t="n"/>
      <c r="F36" s="16" t="n"/>
      <c r="G36" s="14" t="n"/>
      <c r="H36" s="17">
        <f>IF(OR($E36="",$F36=""),"",MOD($F36-$E36,1)*24-$G36/60)</f>
        <v/>
      </c>
      <c r="I36" s="17">
        <f>IF(NOT(OR($D36&lt;&gt;"",ISNUMBER($H36))),"",IF(OR($C36&lt;&gt;"",$D36="Urlaub",$D36="Krank",$D36="Feiertag"),0,IF(WEEKDAY($A36,2)&lt;=Stammdaten!$C$9,Stammdaten!$C$8/Stammdaten!$C$9,0)))</f>
        <v/>
      </c>
      <c r="J36" s="17">
        <f>IF($I36="","",IF(ISNUMBER($H36),$H36,0)-$I36)</f>
        <v/>
      </c>
      <c r="K36" s="15">
        <f>IF(OR($D36="Urlaub",$D36="Krank",$D36="Feiertag",$D36="Frei"),"",IF(AND(ISNUMBER($H36),$H36&lt;0),"Pause länger als die Anwesenheit. ","")&amp;IF(AND(ISNUMBER($H36),$H36&gt;8),"über 8 h (§ 3 ArbZG). ","")&amp;IF(AND(ISNUMBER($H36),$H36&gt;9),IF($G36&lt;45,"Pause unter 45 min (§ 4 ArbZG). ",""),IF(AND(ISNUMBER($H36),$H36&gt;6),IF($G36&lt;30,"Pause unter 30 min (§ 4 ArbZG). ",""),""))&amp;IF(AND(ISNUMBER($F35),ISNUMBER($E35),ISNUMBER($E36)),IF(IF($F35&lt;$E35,($E36-$F35)*24,(1-$F35+$E36)*24)&lt;11,"Ruhezeit unter 11 h (§ 5 ArbZG). ",""),""))</f>
        <v/>
      </c>
      <c r="L36" s="15" t="n"/>
    </row>
    <row r="37">
      <c r="A37" s="13" t="n">
        <v>46752</v>
      </c>
      <c r="B37" s="14" t="inlineStr">
        <is>
          <t>Fr</t>
        </is>
      </c>
      <c r="C37" s="15">
        <f>IFERROR(IF(INDEX(Feiertage!$D$6:$S$24,MATCH($A37,Feiertage!$B$6:$B$24,0),MATCH(Stammdaten!$C$6,Feiertage!$D$5:$S$5,0))="x",INDEX(Feiertage!$C$6:$C$24,MATCH($A37,Feiertage!$B$6:$B$24,0)),""),"")</f>
        <v/>
      </c>
      <c r="D37" s="15" t="n"/>
      <c r="E37" s="16" t="n"/>
      <c r="F37" s="16" t="n"/>
      <c r="G37" s="14" t="n"/>
      <c r="H37" s="17">
        <f>IF(OR($E37="",$F37=""),"",MOD($F37-$E37,1)*24-$G37/60)</f>
        <v/>
      </c>
      <c r="I37" s="17">
        <f>IF(NOT(OR($D37&lt;&gt;"",ISNUMBER($H37))),"",IF(OR($C37&lt;&gt;"",$D37="Urlaub",$D37="Krank",$D37="Feiertag"),0,IF(WEEKDAY($A37,2)&lt;=Stammdaten!$C$9,Stammdaten!$C$8/Stammdaten!$C$9,0)))</f>
        <v/>
      </c>
      <c r="J37" s="17">
        <f>IF($I37="","",IF(ISNUMBER($H37),$H37,0)-$I37)</f>
        <v/>
      </c>
      <c r="K37" s="15">
        <f>IF(OR($D37="Urlaub",$D37="Krank",$D37="Feiertag",$D37="Frei"),"",IF(AND(ISNUMBER($H37),$H37&lt;0),"Pause länger als die Anwesenheit. ","")&amp;IF(AND(ISNUMBER($H37),$H37&gt;8),"über 8 h (§ 3 ArbZG). ","")&amp;IF(AND(ISNUMBER($H37),$H37&gt;9),IF($G37&lt;45,"Pause unter 45 min (§ 4 ArbZG). ",""),IF(AND(ISNUMBER($H37),$H37&gt;6),IF($G37&lt;30,"Pause unter 30 min (§ 4 ArbZG). ",""),""))&amp;IF(AND(ISNUMBER($F36),ISNUMBER($E36),ISNUMBER($E37)),IF(IF($F36&lt;$E36,($E37-$F36)*24,(1-$F36+$E37)*24)&lt;11,"Ruhezeit unter 11 h (§ 5 ArbZG). ",""),""))</f>
        <v/>
      </c>
      <c r="L37" s="15" t="n"/>
    </row>
    <row r="38">
      <c r="A38" s="8" t="inlineStr">
        <is>
          <t>Summe</t>
        </is>
      </c>
      <c r="G38" s="20">
        <f>SUM($G$7:$G$37)</f>
        <v/>
      </c>
      <c r="H38" s="21">
        <f>SUM($H$7:$H$37)</f>
        <v/>
      </c>
      <c r="I38" s="21">
        <f>SUM($I$7:$I$37)</f>
        <v/>
      </c>
      <c r="J38" s="21">
        <f>SUM($J$7:$J$37)</f>
        <v/>
      </c>
    </row>
    <row r="39">
      <c r="A39" s="8" t="inlineStr">
        <is>
          <t>Überstundenkonto am Monatsende</t>
        </is>
      </c>
      <c r="B39" s="22" t="n"/>
      <c r="C39" s="22" t="n"/>
      <c r="D39" s="22" t="n"/>
      <c r="E39" s="22" t="n"/>
      <c r="F39" s="22" t="n"/>
      <c r="G39" s="23" t="n"/>
      <c r="J39" s="21">
        <f>Auswertung!$H$17</f>
        <v/>
      </c>
    </row>
  </sheetData>
  <mergeCells count="1">
    <mergeCell ref="A39:G39"/>
  </mergeCells>
  <conditionalFormatting sqref="A7:L37">
    <cfRule type="expression" priority="1" dxfId="0">
      <formula>$K7&lt;&gt;""</formula>
    </cfRule>
  </conditionalFormatting>
  <dataValidations count="1">
    <dataValidation sqref="D7:D37" showDropDown="0" showInputMessage="0" showErrorMessage="0" allowBlank="1" errorTitle="Unbekannte Art" error="Bitte eine Art aus der Liste wählen." type="list">
      <formula1>"Arbeit,Urlaub,Krank,Feiertag,Frei,Berufsschule"</formula1>
    </dataValidation>
  </dataValidations>
  <pageMargins left="0.75" right="0.75" top="1" bottom="1" header="0.5" footer="0.5"/>
  <pageSetup orientation="landscape" fitToWidth="1"/>
</worksheet>
</file>

<file path=xl/worksheets/sheet15.xml><?xml version="1.0" encoding="utf-8"?>
<worksheet xmlns="http://schemas.openxmlformats.org/spreadsheetml/2006/main">
  <sheetPr>
    <outlinePr summaryBelow="1" summaryRight="1"/>
    <pageSetUpPr/>
  </sheetPr>
  <dimension ref="B2:H20"/>
  <sheetViews>
    <sheetView showGridLines="0" workbookViewId="0">
      <selection activeCell="A1" sqref="A1"/>
    </sheetView>
  </sheetViews>
  <sheetFormatPr baseColWidth="8" defaultRowHeight="15"/>
  <cols>
    <col width="4" customWidth="1" min="1" max="1"/>
    <col width="14" customWidth="1" min="2" max="2"/>
    <col width="22" customWidth="1" min="3" max="3"/>
    <col width="22" customWidth="1" min="4" max="4"/>
    <col width="22" customWidth="1" min="5" max="5"/>
    <col width="22" customWidth="1" min="6" max="6"/>
    <col width="22" customWidth="1" min="7" max="7"/>
    <col width="22" customWidth="1" min="8" max="8"/>
  </cols>
  <sheetData>
    <row r="2">
      <c r="B2" s="7" t="inlineStr">
        <is>
          <t>Auswertung 2027</t>
        </is>
      </c>
    </row>
    <row r="3">
      <c r="B3" s="10" t="inlineStr">
        <is>
          <t>Gezählt wird, was in den Monatsblättern steht. Die Zahl der Hinweise ist keine Beanstandung, sondern eine Zahl zum Nachsehen.</t>
        </is>
      </c>
    </row>
    <row r="5">
      <c r="B5" s="8" t="inlineStr">
        <is>
          <t>Monat</t>
        </is>
      </c>
      <c r="C5" s="8" t="inlineStr">
        <is>
          <t>Stunden</t>
        </is>
      </c>
      <c r="D5" s="8" t="inlineStr">
        <is>
          <t>Tage mit Aufzeichnung</t>
        </is>
      </c>
      <c r="E5" s="8" t="inlineStr">
        <is>
          <t>Hinweise</t>
        </is>
      </c>
      <c r="F5" s="8" t="inlineStr">
        <is>
          <t>Soll</t>
        </is>
      </c>
      <c r="G5" s="8" t="inlineStr">
        <is>
          <t>Saldo</t>
        </is>
      </c>
      <c r="H5" s="8" t="inlineStr">
        <is>
          <t>Überstundenkonto</t>
        </is>
      </c>
    </row>
    <row r="6">
      <c r="B6" s="24" t="inlineStr">
        <is>
          <t>Januar</t>
        </is>
      </c>
      <c r="C6" s="17">
        <f>'Januar'!$H$38</f>
        <v/>
      </c>
      <c r="D6" s="14">
        <f>COUNTIF('Januar'!$D$7:$D$37,"Arbeit")</f>
        <v/>
      </c>
      <c r="E6" s="14">
        <f>COUNTIF('Januar'!$K$7:$K$37,"?*")</f>
        <v/>
      </c>
      <c r="F6" s="17">
        <f>'Januar'!$I$38</f>
        <v/>
      </c>
      <c r="G6" s="17">
        <f>'Januar'!$J$38</f>
        <v/>
      </c>
      <c r="H6" s="17">
        <f>Stammdaten!$C$10+SUM($G$6:G6)</f>
        <v/>
      </c>
    </row>
    <row r="7">
      <c r="B7" s="24" t="inlineStr">
        <is>
          <t>Februar</t>
        </is>
      </c>
      <c r="C7" s="17">
        <f>'Februar'!$H$35</f>
        <v/>
      </c>
      <c r="D7" s="14">
        <f>COUNTIF('Februar'!$D$7:$D$34,"Arbeit")</f>
        <v/>
      </c>
      <c r="E7" s="14">
        <f>COUNTIF('Februar'!$K$7:$K$34,"?*")</f>
        <v/>
      </c>
      <c r="F7" s="17">
        <f>'Februar'!$I$35</f>
        <v/>
      </c>
      <c r="G7" s="17">
        <f>'Februar'!$J$35</f>
        <v/>
      </c>
      <c r="H7" s="17">
        <f>Stammdaten!$C$10+SUM($G$6:G7)</f>
        <v/>
      </c>
    </row>
    <row r="8">
      <c r="B8" s="24" t="inlineStr">
        <is>
          <t>März</t>
        </is>
      </c>
      <c r="C8" s="17">
        <f>'März'!$H$38</f>
        <v/>
      </c>
      <c r="D8" s="14">
        <f>COUNTIF('März'!$D$7:$D$37,"Arbeit")</f>
        <v/>
      </c>
      <c r="E8" s="14">
        <f>COUNTIF('März'!$K$7:$K$37,"?*")</f>
        <v/>
      </c>
      <c r="F8" s="17">
        <f>'März'!$I$38</f>
        <v/>
      </c>
      <c r="G8" s="17">
        <f>'März'!$J$38</f>
        <v/>
      </c>
      <c r="H8" s="17">
        <f>Stammdaten!$C$10+SUM($G$6:G8)</f>
        <v/>
      </c>
    </row>
    <row r="9">
      <c r="B9" s="24" t="inlineStr">
        <is>
          <t>April</t>
        </is>
      </c>
      <c r="C9" s="17">
        <f>'April'!$H$37</f>
        <v/>
      </c>
      <c r="D9" s="14">
        <f>COUNTIF('April'!$D$7:$D$36,"Arbeit")</f>
        <v/>
      </c>
      <c r="E9" s="14">
        <f>COUNTIF('April'!$K$7:$K$36,"?*")</f>
        <v/>
      </c>
      <c r="F9" s="17">
        <f>'April'!$I$37</f>
        <v/>
      </c>
      <c r="G9" s="17">
        <f>'April'!$J$37</f>
        <v/>
      </c>
      <c r="H9" s="17">
        <f>Stammdaten!$C$10+SUM($G$6:G9)</f>
        <v/>
      </c>
    </row>
    <row r="10">
      <c r="B10" s="24" t="inlineStr">
        <is>
          <t>Mai</t>
        </is>
      </c>
      <c r="C10" s="17">
        <f>'Mai'!$H$38</f>
        <v/>
      </c>
      <c r="D10" s="14">
        <f>COUNTIF('Mai'!$D$7:$D$37,"Arbeit")</f>
        <v/>
      </c>
      <c r="E10" s="14">
        <f>COUNTIF('Mai'!$K$7:$K$37,"?*")</f>
        <v/>
      </c>
      <c r="F10" s="17">
        <f>'Mai'!$I$38</f>
        <v/>
      </c>
      <c r="G10" s="17">
        <f>'Mai'!$J$38</f>
        <v/>
      </c>
      <c r="H10" s="17">
        <f>Stammdaten!$C$10+SUM($G$6:G10)</f>
        <v/>
      </c>
    </row>
    <row r="11">
      <c r="B11" s="24" t="inlineStr">
        <is>
          <t>Juni</t>
        </is>
      </c>
      <c r="C11" s="17">
        <f>'Juni'!$H$37</f>
        <v/>
      </c>
      <c r="D11" s="14">
        <f>COUNTIF('Juni'!$D$7:$D$36,"Arbeit")</f>
        <v/>
      </c>
      <c r="E11" s="14">
        <f>COUNTIF('Juni'!$K$7:$K$36,"?*")</f>
        <v/>
      </c>
      <c r="F11" s="17">
        <f>'Juni'!$I$37</f>
        <v/>
      </c>
      <c r="G11" s="17">
        <f>'Juni'!$J$37</f>
        <v/>
      </c>
      <c r="H11" s="17">
        <f>Stammdaten!$C$10+SUM($G$6:G11)</f>
        <v/>
      </c>
    </row>
    <row r="12">
      <c r="B12" s="24" t="inlineStr">
        <is>
          <t>Juli</t>
        </is>
      </c>
      <c r="C12" s="17">
        <f>'Juli'!$H$38</f>
        <v/>
      </c>
      <c r="D12" s="14">
        <f>COUNTIF('Juli'!$D$7:$D$37,"Arbeit")</f>
        <v/>
      </c>
      <c r="E12" s="14">
        <f>COUNTIF('Juli'!$K$7:$K$37,"?*")</f>
        <v/>
      </c>
      <c r="F12" s="17">
        <f>'Juli'!$I$38</f>
        <v/>
      </c>
      <c r="G12" s="17">
        <f>'Juli'!$J$38</f>
        <v/>
      </c>
      <c r="H12" s="17">
        <f>Stammdaten!$C$10+SUM($G$6:G12)</f>
        <v/>
      </c>
    </row>
    <row r="13">
      <c r="B13" s="24" t="inlineStr">
        <is>
          <t>August</t>
        </is>
      </c>
      <c r="C13" s="17">
        <f>'August'!$H$38</f>
        <v/>
      </c>
      <c r="D13" s="14">
        <f>COUNTIF('August'!$D$7:$D$37,"Arbeit")</f>
        <v/>
      </c>
      <c r="E13" s="14">
        <f>COUNTIF('August'!$K$7:$K$37,"?*")</f>
        <v/>
      </c>
      <c r="F13" s="17">
        <f>'August'!$I$38</f>
        <v/>
      </c>
      <c r="G13" s="17">
        <f>'August'!$J$38</f>
        <v/>
      </c>
      <c r="H13" s="17">
        <f>Stammdaten!$C$10+SUM($G$6:G13)</f>
        <v/>
      </c>
    </row>
    <row r="14">
      <c r="B14" s="24" t="inlineStr">
        <is>
          <t>September</t>
        </is>
      </c>
      <c r="C14" s="17">
        <f>'September'!$H$37</f>
        <v/>
      </c>
      <c r="D14" s="14">
        <f>COUNTIF('September'!$D$7:$D$36,"Arbeit")</f>
        <v/>
      </c>
      <c r="E14" s="14">
        <f>COUNTIF('September'!$K$7:$K$36,"?*")</f>
        <v/>
      </c>
      <c r="F14" s="17">
        <f>'September'!$I$37</f>
        <v/>
      </c>
      <c r="G14" s="17">
        <f>'September'!$J$37</f>
        <v/>
      </c>
      <c r="H14" s="17">
        <f>Stammdaten!$C$10+SUM($G$6:G14)</f>
        <v/>
      </c>
    </row>
    <row r="15">
      <c r="B15" s="24" t="inlineStr">
        <is>
          <t>Oktober</t>
        </is>
      </c>
      <c r="C15" s="17">
        <f>'Oktober'!$H$38</f>
        <v/>
      </c>
      <c r="D15" s="14">
        <f>COUNTIF('Oktober'!$D$7:$D$37,"Arbeit")</f>
        <v/>
      </c>
      <c r="E15" s="14">
        <f>COUNTIF('Oktober'!$K$7:$K$37,"?*")</f>
        <v/>
      </c>
      <c r="F15" s="17">
        <f>'Oktober'!$I$38</f>
        <v/>
      </c>
      <c r="G15" s="17">
        <f>'Oktober'!$J$38</f>
        <v/>
      </c>
      <c r="H15" s="17">
        <f>Stammdaten!$C$10+SUM($G$6:G15)</f>
        <v/>
      </c>
    </row>
    <row r="16">
      <c r="B16" s="24" t="inlineStr">
        <is>
          <t>November</t>
        </is>
      </c>
      <c r="C16" s="17">
        <f>'November'!$H$37</f>
        <v/>
      </c>
      <c r="D16" s="14">
        <f>COUNTIF('November'!$D$7:$D$36,"Arbeit")</f>
        <v/>
      </c>
      <c r="E16" s="14">
        <f>COUNTIF('November'!$K$7:$K$36,"?*")</f>
        <v/>
      </c>
      <c r="F16" s="17">
        <f>'November'!$I$37</f>
        <v/>
      </c>
      <c r="G16" s="17">
        <f>'November'!$J$37</f>
        <v/>
      </c>
      <c r="H16" s="17">
        <f>Stammdaten!$C$10+SUM($G$6:G16)</f>
        <v/>
      </c>
    </row>
    <row r="17">
      <c r="B17" s="24" t="inlineStr">
        <is>
          <t>Dezember</t>
        </is>
      </c>
      <c r="C17" s="17">
        <f>'Dezember'!$H$38</f>
        <v/>
      </c>
      <c r="D17" s="14">
        <f>COUNTIF('Dezember'!$D$7:$D$37,"Arbeit")</f>
        <v/>
      </c>
      <c r="E17" s="14">
        <f>COUNTIF('Dezember'!$K$7:$K$37,"?*")</f>
        <v/>
      </c>
      <c r="F17" s="17">
        <f>'Dezember'!$I$38</f>
        <v/>
      </c>
      <c r="G17" s="17">
        <f>'Dezember'!$J$38</f>
        <v/>
      </c>
      <c r="H17" s="17">
        <f>Stammdaten!$C$10+SUM($G$6:G17)</f>
        <v/>
      </c>
    </row>
    <row r="18">
      <c r="B18" s="8" t="inlineStr">
        <is>
          <t>Jahr</t>
        </is>
      </c>
      <c r="C18" s="25">
        <f>SUM(C6:C17)</f>
        <v/>
      </c>
      <c r="D18" s="26">
        <f>SUM(D6:D17)</f>
        <v/>
      </c>
      <c r="E18" s="26">
        <f>SUM(E6:E17)</f>
        <v/>
      </c>
      <c r="F18" s="25">
        <f>SUM(F6:F17)</f>
        <v/>
      </c>
      <c r="G18" s="25">
        <f>SUM(G6:G17)</f>
        <v/>
      </c>
      <c r="H18" s="25">
        <f>H17</f>
        <v/>
      </c>
    </row>
    <row r="20">
      <c r="B20" s="4" t="inlineStr">
        <is>
          <t>Vereinbart</t>
        </is>
      </c>
      <c r="C20" s="27">
        <f>Stammdaten!$C$8*52</f>
        <v/>
      </c>
      <c r="D20" s="10" t="inlineStr">
        <is>
          <t>Wochenstunden mal 52 Wochen</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B2:S24"/>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4" customWidth="1" min="1" max="1"/>
    <col width="12" customWidth="1" min="2" max="2"/>
    <col width="30"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s>
  <sheetData>
    <row r="2">
      <c r="B2" s="7" t="inlineStr">
        <is>
          <t>Gesetzliche Feiertage 2027</t>
        </is>
      </c>
    </row>
    <row r="3">
      <c r="B3" s="10" t="inlineStr">
        <is>
          <t>Quelle sind die Feiertagsgesetze der Länder. Diese Tabelle wird von den Monatsblättern gelesen und nicht von Hand geändert.</t>
        </is>
      </c>
    </row>
    <row r="5">
      <c r="B5" s="8" t="inlineStr">
        <is>
          <t>Datum</t>
        </is>
      </c>
      <c r="C5" s="8" t="inlineStr">
        <is>
          <t>Feiertag</t>
        </is>
      </c>
      <c r="D5" s="8" t="inlineStr">
        <is>
          <t>BB</t>
        </is>
      </c>
      <c r="E5" s="8" t="inlineStr">
        <is>
          <t>BE</t>
        </is>
      </c>
      <c r="F5" s="8" t="inlineStr">
        <is>
          <t>BW</t>
        </is>
      </c>
      <c r="G5" s="8" t="inlineStr">
        <is>
          <t>BY</t>
        </is>
      </c>
      <c r="H5" s="8" t="inlineStr">
        <is>
          <t>HB</t>
        </is>
      </c>
      <c r="I5" s="8" t="inlineStr">
        <is>
          <t>HE</t>
        </is>
      </c>
      <c r="J5" s="8" t="inlineStr">
        <is>
          <t>HH</t>
        </is>
      </c>
      <c r="K5" s="8" t="inlineStr">
        <is>
          <t>MV</t>
        </is>
      </c>
      <c r="L5" s="8" t="inlineStr">
        <is>
          <t>NI</t>
        </is>
      </c>
      <c r="M5" s="8" t="inlineStr">
        <is>
          <t>NW</t>
        </is>
      </c>
      <c r="N5" s="8" t="inlineStr">
        <is>
          <t>RP</t>
        </is>
      </c>
      <c r="O5" s="8" t="inlineStr">
        <is>
          <t>SH</t>
        </is>
      </c>
      <c r="P5" s="8" t="inlineStr">
        <is>
          <t>SL</t>
        </is>
      </c>
      <c r="Q5" s="8" t="inlineStr">
        <is>
          <t>SN</t>
        </is>
      </c>
      <c r="R5" s="8" t="inlineStr">
        <is>
          <t>ST</t>
        </is>
      </c>
      <c r="S5" s="8" t="inlineStr">
        <is>
          <t>TH</t>
        </is>
      </c>
    </row>
    <row r="6">
      <c r="B6" s="28" t="n">
        <v>46388</v>
      </c>
      <c r="C6" s="24" t="inlineStr">
        <is>
          <t>Neujahr</t>
        </is>
      </c>
      <c r="D6" s="14" t="inlineStr">
        <is>
          <t>x</t>
        </is>
      </c>
      <c r="E6" s="14" t="inlineStr">
        <is>
          <t>x</t>
        </is>
      </c>
      <c r="F6" s="14" t="inlineStr">
        <is>
          <t>x</t>
        </is>
      </c>
      <c r="G6" s="14" t="inlineStr">
        <is>
          <t>x</t>
        </is>
      </c>
      <c r="H6" s="14" t="inlineStr">
        <is>
          <t>x</t>
        </is>
      </c>
      <c r="I6" s="14" t="inlineStr">
        <is>
          <t>x</t>
        </is>
      </c>
      <c r="J6" s="14" t="inlineStr">
        <is>
          <t>x</t>
        </is>
      </c>
      <c r="K6" s="14" t="inlineStr">
        <is>
          <t>x</t>
        </is>
      </c>
      <c r="L6" s="14" t="inlineStr">
        <is>
          <t>x</t>
        </is>
      </c>
      <c r="M6" s="14" t="inlineStr">
        <is>
          <t>x</t>
        </is>
      </c>
      <c r="N6" s="14" t="inlineStr">
        <is>
          <t>x</t>
        </is>
      </c>
      <c r="O6" s="14" t="inlineStr">
        <is>
          <t>x</t>
        </is>
      </c>
      <c r="P6" s="14" t="inlineStr">
        <is>
          <t>x</t>
        </is>
      </c>
      <c r="Q6" s="14" t="inlineStr">
        <is>
          <t>x</t>
        </is>
      </c>
      <c r="R6" s="14" t="inlineStr">
        <is>
          <t>x</t>
        </is>
      </c>
      <c r="S6" s="14" t="inlineStr">
        <is>
          <t>x</t>
        </is>
      </c>
    </row>
    <row r="7">
      <c r="B7" s="28" t="n">
        <v>46393</v>
      </c>
      <c r="C7" s="24" t="inlineStr">
        <is>
          <t>Heilige Drei Könige</t>
        </is>
      </c>
      <c r="D7" s="14" t="inlineStr"/>
      <c r="E7" s="14" t="inlineStr"/>
      <c r="F7" s="14" t="inlineStr">
        <is>
          <t>x</t>
        </is>
      </c>
      <c r="G7" s="14" t="inlineStr">
        <is>
          <t>x</t>
        </is>
      </c>
      <c r="H7" s="14" t="inlineStr"/>
      <c r="I7" s="14" t="inlineStr"/>
      <c r="J7" s="14" t="inlineStr"/>
      <c r="K7" s="14" t="inlineStr"/>
      <c r="L7" s="14" t="inlineStr"/>
      <c r="M7" s="14" t="inlineStr"/>
      <c r="N7" s="14" t="inlineStr"/>
      <c r="O7" s="14" t="inlineStr"/>
      <c r="P7" s="14" t="inlineStr"/>
      <c r="Q7" s="14" t="inlineStr"/>
      <c r="R7" s="14" t="inlineStr">
        <is>
          <t>x</t>
        </is>
      </c>
      <c r="S7" s="14" t="inlineStr"/>
    </row>
    <row r="8">
      <c r="B8" s="28" t="n">
        <v>46454</v>
      </c>
      <c r="C8" s="24" t="inlineStr">
        <is>
          <t>Internationaler Frauentag</t>
        </is>
      </c>
      <c r="D8" s="14" t="inlineStr"/>
      <c r="E8" s="14" t="inlineStr">
        <is>
          <t>x</t>
        </is>
      </c>
      <c r="F8" s="14" t="inlineStr"/>
      <c r="G8" s="14" t="inlineStr"/>
      <c r="H8" s="14" t="inlineStr"/>
      <c r="I8" s="14" t="inlineStr"/>
      <c r="J8" s="14" t="inlineStr"/>
      <c r="K8" s="14" t="inlineStr">
        <is>
          <t>x</t>
        </is>
      </c>
      <c r="L8" s="14" t="inlineStr"/>
      <c r="M8" s="14" t="inlineStr"/>
      <c r="N8" s="14" t="inlineStr"/>
      <c r="O8" s="14" t="inlineStr"/>
      <c r="P8" s="14" t="inlineStr"/>
      <c r="Q8" s="14" t="inlineStr"/>
      <c r="R8" s="14" t="inlineStr"/>
      <c r="S8" s="14" t="inlineStr"/>
    </row>
    <row r="9">
      <c r="B9" s="28" t="n">
        <v>46472</v>
      </c>
      <c r="C9" s="24" t="inlineStr">
        <is>
          <t>Karfreitag</t>
        </is>
      </c>
      <c r="D9" s="14" t="inlineStr">
        <is>
          <t>x</t>
        </is>
      </c>
      <c r="E9" s="14" t="inlineStr">
        <is>
          <t>x</t>
        </is>
      </c>
      <c r="F9" s="14" t="inlineStr">
        <is>
          <t>x</t>
        </is>
      </c>
      <c r="G9" s="14" t="inlineStr">
        <is>
          <t>x</t>
        </is>
      </c>
      <c r="H9" s="14" t="inlineStr">
        <is>
          <t>x</t>
        </is>
      </c>
      <c r="I9" s="14" t="inlineStr">
        <is>
          <t>x</t>
        </is>
      </c>
      <c r="J9" s="14" t="inlineStr">
        <is>
          <t>x</t>
        </is>
      </c>
      <c r="K9" s="14" t="inlineStr">
        <is>
          <t>x</t>
        </is>
      </c>
      <c r="L9" s="14" t="inlineStr">
        <is>
          <t>x</t>
        </is>
      </c>
      <c r="M9" s="14" t="inlineStr">
        <is>
          <t>x</t>
        </is>
      </c>
      <c r="N9" s="14" t="inlineStr">
        <is>
          <t>x</t>
        </is>
      </c>
      <c r="O9" s="14" t="inlineStr">
        <is>
          <t>x</t>
        </is>
      </c>
      <c r="P9" s="14" t="inlineStr">
        <is>
          <t>x</t>
        </is>
      </c>
      <c r="Q9" s="14" t="inlineStr">
        <is>
          <t>x</t>
        </is>
      </c>
      <c r="R9" s="14" t="inlineStr">
        <is>
          <t>x</t>
        </is>
      </c>
      <c r="S9" s="14" t="inlineStr">
        <is>
          <t>x</t>
        </is>
      </c>
    </row>
    <row r="10">
      <c r="B10" s="28" t="n">
        <v>46474</v>
      </c>
      <c r="C10" s="24" t="inlineStr">
        <is>
          <t>Ostersonntag</t>
        </is>
      </c>
      <c r="D10" s="14" t="inlineStr">
        <is>
          <t>x</t>
        </is>
      </c>
      <c r="E10" s="14" t="inlineStr"/>
      <c r="F10" s="14" t="inlineStr"/>
      <c r="G10" s="14" t="inlineStr"/>
      <c r="H10" s="14" t="inlineStr"/>
      <c r="I10" s="14" t="inlineStr"/>
      <c r="J10" s="14" t="inlineStr"/>
      <c r="K10" s="14" t="inlineStr"/>
      <c r="L10" s="14" t="inlineStr"/>
      <c r="M10" s="14" t="inlineStr"/>
      <c r="N10" s="14" t="inlineStr"/>
      <c r="O10" s="14" t="inlineStr"/>
      <c r="P10" s="14" t="inlineStr"/>
      <c r="Q10" s="14" t="inlineStr"/>
      <c r="R10" s="14" t="inlineStr"/>
      <c r="S10" s="14" t="inlineStr"/>
    </row>
    <row r="11">
      <c r="B11" s="28" t="n">
        <v>46475</v>
      </c>
      <c r="C11" s="24" t="inlineStr">
        <is>
          <t>Ostermontag</t>
        </is>
      </c>
      <c r="D11" s="14" t="inlineStr">
        <is>
          <t>x</t>
        </is>
      </c>
      <c r="E11" s="14" t="inlineStr">
        <is>
          <t>x</t>
        </is>
      </c>
      <c r="F11" s="14" t="inlineStr">
        <is>
          <t>x</t>
        </is>
      </c>
      <c r="G11" s="14" t="inlineStr">
        <is>
          <t>x</t>
        </is>
      </c>
      <c r="H11" s="14" t="inlineStr">
        <is>
          <t>x</t>
        </is>
      </c>
      <c r="I11" s="14" t="inlineStr">
        <is>
          <t>x</t>
        </is>
      </c>
      <c r="J11" s="14" t="inlineStr">
        <is>
          <t>x</t>
        </is>
      </c>
      <c r="K11" s="14" t="inlineStr">
        <is>
          <t>x</t>
        </is>
      </c>
      <c r="L11" s="14" t="inlineStr">
        <is>
          <t>x</t>
        </is>
      </c>
      <c r="M11" s="14" t="inlineStr">
        <is>
          <t>x</t>
        </is>
      </c>
      <c r="N11" s="14" t="inlineStr">
        <is>
          <t>x</t>
        </is>
      </c>
      <c r="O11" s="14" t="inlineStr">
        <is>
          <t>x</t>
        </is>
      </c>
      <c r="P11" s="14" t="inlineStr">
        <is>
          <t>x</t>
        </is>
      </c>
      <c r="Q11" s="14" t="inlineStr">
        <is>
          <t>x</t>
        </is>
      </c>
      <c r="R11" s="14" t="inlineStr">
        <is>
          <t>x</t>
        </is>
      </c>
      <c r="S11" s="14" t="inlineStr">
        <is>
          <t>x</t>
        </is>
      </c>
    </row>
    <row r="12">
      <c r="B12" s="28" t="n">
        <v>46508</v>
      </c>
      <c r="C12" s="24" t="inlineStr">
        <is>
          <t>Tag der Arbeit</t>
        </is>
      </c>
      <c r="D12" s="14" t="inlineStr">
        <is>
          <t>x</t>
        </is>
      </c>
      <c r="E12" s="14" t="inlineStr">
        <is>
          <t>x</t>
        </is>
      </c>
      <c r="F12" s="14" t="inlineStr">
        <is>
          <t>x</t>
        </is>
      </c>
      <c r="G12" s="14" t="inlineStr">
        <is>
          <t>x</t>
        </is>
      </c>
      <c r="H12" s="14" t="inlineStr">
        <is>
          <t>x</t>
        </is>
      </c>
      <c r="I12" s="14" t="inlineStr">
        <is>
          <t>x</t>
        </is>
      </c>
      <c r="J12" s="14" t="inlineStr">
        <is>
          <t>x</t>
        </is>
      </c>
      <c r="K12" s="14" t="inlineStr">
        <is>
          <t>x</t>
        </is>
      </c>
      <c r="L12" s="14" t="inlineStr">
        <is>
          <t>x</t>
        </is>
      </c>
      <c r="M12" s="14" t="inlineStr">
        <is>
          <t>x</t>
        </is>
      </c>
      <c r="N12" s="14" t="inlineStr">
        <is>
          <t>x</t>
        </is>
      </c>
      <c r="O12" s="14" t="inlineStr">
        <is>
          <t>x</t>
        </is>
      </c>
      <c r="P12" s="14" t="inlineStr">
        <is>
          <t>x</t>
        </is>
      </c>
      <c r="Q12" s="14" t="inlineStr">
        <is>
          <t>x</t>
        </is>
      </c>
      <c r="R12" s="14" t="inlineStr">
        <is>
          <t>x</t>
        </is>
      </c>
      <c r="S12" s="14" t="inlineStr">
        <is>
          <t>x</t>
        </is>
      </c>
    </row>
    <row r="13">
      <c r="B13" s="28" t="n">
        <v>46513</v>
      </c>
      <c r="C13" s="24" t="inlineStr">
        <is>
          <t>Christi Himmelfahrt</t>
        </is>
      </c>
      <c r="D13" s="14" t="inlineStr">
        <is>
          <t>x</t>
        </is>
      </c>
      <c r="E13" s="14" t="inlineStr">
        <is>
          <t>x</t>
        </is>
      </c>
      <c r="F13" s="14" t="inlineStr">
        <is>
          <t>x</t>
        </is>
      </c>
      <c r="G13" s="14" t="inlineStr">
        <is>
          <t>x</t>
        </is>
      </c>
      <c r="H13" s="14" t="inlineStr">
        <is>
          <t>x</t>
        </is>
      </c>
      <c r="I13" s="14" t="inlineStr">
        <is>
          <t>x</t>
        </is>
      </c>
      <c r="J13" s="14" t="inlineStr">
        <is>
          <t>x</t>
        </is>
      </c>
      <c r="K13" s="14" t="inlineStr">
        <is>
          <t>x</t>
        </is>
      </c>
      <c r="L13" s="14" t="inlineStr">
        <is>
          <t>x</t>
        </is>
      </c>
      <c r="M13" s="14" t="inlineStr">
        <is>
          <t>x</t>
        </is>
      </c>
      <c r="N13" s="14" t="inlineStr">
        <is>
          <t>x</t>
        </is>
      </c>
      <c r="O13" s="14" t="inlineStr">
        <is>
          <t>x</t>
        </is>
      </c>
      <c r="P13" s="14" t="inlineStr">
        <is>
          <t>x</t>
        </is>
      </c>
      <c r="Q13" s="14" t="inlineStr">
        <is>
          <t>x</t>
        </is>
      </c>
      <c r="R13" s="14" t="inlineStr">
        <is>
          <t>x</t>
        </is>
      </c>
      <c r="S13" s="14" t="inlineStr">
        <is>
          <t>x</t>
        </is>
      </c>
    </row>
    <row r="14">
      <c r="B14" s="28" t="n">
        <v>46523</v>
      </c>
      <c r="C14" s="24" t="inlineStr">
        <is>
          <t>Pfingstsonntag</t>
        </is>
      </c>
      <c r="D14" s="14" t="inlineStr">
        <is>
          <t>x</t>
        </is>
      </c>
      <c r="E14" s="14" t="inlineStr"/>
      <c r="F14" s="14" t="inlineStr"/>
      <c r="G14" s="14" t="inlineStr"/>
      <c r="H14" s="14" t="inlineStr"/>
      <c r="I14" s="14" t="inlineStr"/>
      <c r="J14" s="14" t="inlineStr"/>
      <c r="K14" s="14" t="inlineStr"/>
      <c r="L14" s="14" t="inlineStr"/>
      <c r="M14" s="14" t="inlineStr"/>
      <c r="N14" s="14" t="inlineStr"/>
      <c r="O14" s="14" t="inlineStr"/>
      <c r="P14" s="14" t="inlineStr"/>
      <c r="Q14" s="14" t="inlineStr"/>
      <c r="R14" s="14" t="inlineStr"/>
      <c r="S14" s="14" t="inlineStr"/>
    </row>
    <row r="15">
      <c r="B15" s="28" t="n">
        <v>46524</v>
      </c>
      <c r="C15" s="24" t="inlineStr">
        <is>
          <t>Pfingstmontag</t>
        </is>
      </c>
      <c r="D15" s="14" t="inlineStr">
        <is>
          <t>x</t>
        </is>
      </c>
      <c r="E15" s="14" t="inlineStr">
        <is>
          <t>x</t>
        </is>
      </c>
      <c r="F15" s="14" t="inlineStr">
        <is>
          <t>x</t>
        </is>
      </c>
      <c r="G15" s="14" t="inlineStr">
        <is>
          <t>x</t>
        </is>
      </c>
      <c r="H15" s="14" t="inlineStr">
        <is>
          <t>x</t>
        </is>
      </c>
      <c r="I15" s="14" t="inlineStr">
        <is>
          <t>x</t>
        </is>
      </c>
      <c r="J15" s="14" t="inlineStr">
        <is>
          <t>x</t>
        </is>
      </c>
      <c r="K15" s="14" t="inlineStr">
        <is>
          <t>x</t>
        </is>
      </c>
      <c r="L15" s="14" t="inlineStr">
        <is>
          <t>x</t>
        </is>
      </c>
      <c r="M15" s="14" t="inlineStr">
        <is>
          <t>x</t>
        </is>
      </c>
      <c r="N15" s="14" t="inlineStr">
        <is>
          <t>x</t>
        </is>
      </c>
      <c r="O15" s="14" t="inlineStr">
        <is>
          <t>x</t>
        </is>
      </c>
      <c r="P15" s="14" t="inlineStr">
        <is>
          <t>x</t>
        </is>
      </c>
      <c r="Q15" s="14" t="inlineStr">
        <is>
          <t>x</t>
        </is>
      </c>
      <c r="R15" s="14" t="inlineStr">
        <is>
          <t>x</t>
        </is>
      </c>
      <c r="S15" s="14" t="inlineStr">
        <is>
          <t>x</t>
        </is>
      </c>
    </row>
    <row r="16">
      <c r="B16" s="28" t="n">
        <v>46534</v>
      </c>
      <c r="C16" s="24" t="inlineStr">
        <is>
          <t>Fronleichnam</t>
        </is>
      </c>
      <c r="D16" s="14" t="inlineStr"/>
      <c r="E16" s="14" t="inlineStr"/>
      <c r="F16" s="14" t="inlineStr">
        <is>
          <t>x</t>
        </is>
      </c>
      <c r="G16" s="14" t="inlineStr">
        <is>
          <t>x</t>
        </is>
      </c>
      <c r="H16" s="14" t="inlineStr"/>
      <c r="I16" s="14" t="inlineStr">
        <is>
          <t>x</t>
        </is>
      </c>
      <c r="J16" s="14" t="inlineStr"/>
      <c r="K16" s="14" t="inlineStr"/>
      <c r="L16" s="14" t="inlineStr"/>
      <c r="M16" s="14" t="inlineStr">
        <is>
          <t>x</t>
        </is>
      </c>
      <c r="N16" s="14" t="inlineStr">
        <is>
          <t>x</t>
        </is>
      </c>
      <c r="O16" s="14" t="inlineStr"/>
      <c r="P16" s="14" t="inlineStr">
        <is>
          <t>x</t>
        </is>
      </c>
      <c r="Q16" s="14" t="inlineStr"/>
      <c r="R16" s="14" t="inlineStr"/>
      <c r="S16" s="14" t="inlineStr"/>
    </row>
    <row r="17">
      <c r="B17" s="28" t="n">
        <v>46614</v>
      </c>
      <c r="C17" s="24" t="inlineStr">
        <is>
          <t>Mariä Himmelfahrt</t>
        </is>
      </c>
      <c r="D17" s="14" t="inlineStr"/>
      <c r="E17" s="14" t="inlineStr"/>
      <c r="F17" s="14" t="inlineStr"/>
      <c r="G17" s="14" t="inlineStr"/>
      <c r="H17" s="14" t="inlineStr"/>
      <c r="I17" s="14" t="inlineStr"/>
      <c r="J17" s="14" t="inlineStr"/>
      <c r="K17" s="14" t="inlineStr"/>
      <c r="L17" s="14" t="inlineStr"/>
      <c r="M17" s="14" t="inlineStr"/>
      <c r="N17" s="14" t="inlineStr"/>
      <c r="O17" s="14" t="inlineStr"/>
      <c r="P17" s="14" t="inlineStr">
        <is>
          <t>x</t>
        </is>
      </c>
      <c r="Q17" s="14" t="inlineStr"/>
      <c r="R17" s="14" t="inlineStr"/>
      <c r="S17" s="14" t="inlineStr"/>
    </row>
    <row r="18">
      <c r="B18" s="28" t="n">
        <v>46650</v>
      </c>
      <c r="C18" s="24" t="inlineStr">
        <is>
          <t>Weltkindertag</t>
        </is>
      </c>
      <c r="D18" s="14" t="inlineStr"/>
      <c r="E18" s="14" t="inlineStr"/>
      <c r="F18" s="14" t="inlineStr"/>
      <c r="G18" s="14" t="inlineStr"/>
      <c r="H18" s="14" t="inlineStr"/>
      <c r="I18" s="14" t="inlineStr"/>
      <c r="J18" s="14" t="inlineStr"/>
      <c r="K18" s="14" t="inlineStr"/>
      <c r="L18" s="14" t="inlineStr"/>
      <c r="M18" s="14" t="inlineStr"/>
      <c r="N18" s="14" t="inlineStr"/>
      <c r="O18" s="14" t="inlineStr"/>
      <c r="P18" s="14" t="inlineStr"/>
      <c r="Q18" s="14" t="inlineStr"/>
      <c r="R18" s="14" t="inlineStr"/>
      <c r="S18" s="14" t="inlineStr">
        <is>
          <t>x</t>
        </is>
      </c>
    </row>
    <row r="19">
      <c r="B19" s="28" t="n">
        <v>46663</v>
      </c>
      <c r="C19" s="24" t="inlineStr">
        <is>
          <t>Tag der Deutschen Einheit</t>
        </is>
      </c>
      <c r="D19" s="14" t="inlineStr">
        <is>
          <t>x</t>
        </is>
      </c>
      <c r="E19" s="14" t="inlineStr">
        <is>
          <t>x</t>
        </is>
      </c>
      <c r="F19" s="14" t="inlineStr">
        <is>
          <t>x</t>
        </is>
      </c>
      <c r="G19" s="14" t="inlineStr">
        <is>
          <t>x</t>
        </is>
      </c>
      <c r="H19" s="14" t="inlineStr">
        <is>
          <t>x</t>
        </is>
      </c>
      <c r="I19" s="14" t="inlineStr">
        <is>
          <t>x</t>
        </is>
      </c>
      <c r="J19" s="14" t="inlineStr">
        <is>
          <t>x</t>
        </is>
      </c>
      <c r="K19" s="14" t="inlineStr">
        <is>
          <t>x</t>
        </is>
      </c>
      <c r="L19" s="14" t="inlineStr">
        <is>
          <t>x</t>
        </is>
      </c>
      <c r="M19" s="14" t="inlineStr">
        <is>
          <t>x</t>
        </is>
      </c>
      <c r="N19" s="14" t="inlineStr">
        <is>
          <t>x</t>
        </is>
      </c>
      <c r="O19" s="14" t="inlineStr">
        <is>
          <t>x</t>
        </is>
      </c>
      <c r="P19" s="14" t="inlineStr">
        <is>
          <t>x</t>
        </is>
      </c>
      <c r="Q19" s="14" t="inlineStr">
        <is>
          <t>x</t>
        </is>
      </c>
      <c r="R19" s="14" t="inlineStr">
        <is>
          <t>x</t>
        </is>
      </c>
      <c r="S19" s="14" t="inlineStr">
        <is>
          <t>x</t>
        </is>
      </c>
    </row>
    <row r="20">
      <c r="B20" s="28" t="n">
        <v>46691</v>
      </c>
      <c r="C20" s="24" t="inlineStr">
        <is>
          <t>Reformationstag</t>
        </is>
      </c>
      <c r="D20" s="14" t="inlineStr">
        <is>
          <t>x</t>
        </is>
      </c>
      <c r="E20" s="14" t="inlineStr"/>
      <c r="F20" s="14" t="inlineStr"/>
      <c r="G20" s="14" t="inlineStr"/>
      <c r="H20" s="14" t="inlineStr">
        <is>
          <t>x</t>
        </is>
      </c>
      <c r="I20" s="14" t="inlineStr"/>
      <c r="J20" s="14" t="inlineStr">
        <is>
          <t>x</t>
        </is>
      </c>
      <c r="K20" s="14" t="inlineStr">
        <is>
          <t>x</t>
        </is>
      </c>
      <c r="L20" s="14" t="inlineStr">
        <is>
          <t>x</t>
        </is>
      </c>
      <c r="M20" s="14" t="inlineStr"/>
      <c r="N20" s="14" t="inlineStr"/>
      <c r="O20" s="14" t="inlineStr">
        <is>
          <t>x</t>
        </is>
      </c>
      <c r="P20" s="14" t="inlineStr"/>
      <c r="Q20" s="14" t="inlineStr">
        <is>
          <t>x</t>
        </is>
      </c>
      <c r="R20" s="14" t="inlineStr">
        <is>
          <t>x</t>
        </is>
      </c>
      <c r="S20" s="14" t="inlineStr">
        <is>
          <t>x</t>
        </is>
      </c>
    </row>
    <row r="21">
      <c r="B21" s="28" t="n">
        <v>46692</v>
      </c>
      <c r="C21" s="24" t="inlineStr">
        <is>
          <t>Allerheiligen</t>
        </is>
      </c>
      <c r="D21" s="14" t="inlineStr"/>
      <c r="E21" s="14" t="inlineStr"/>
      <c r="F21" s="14" t="inlineStr">
        <is>
          <t>x</t>
        </is>
      </c>
      <c r="G21" s="14" t="inlineStr">
        <is>
          <t>x</t>
        </is>
      </c>
      <c r="H21" s="14" t="inlineStr"/>
      <c r="I21" s="14" t="inlineStr"/>
      <c r="J21" s="14" t="inlineStr"/>
      <c r="K21" s="14" t="inlineStr"/>
      <c r="L21" s="14" t="inlineStr"/>
      <c r="M21" s="14" t="inlineStr">
        <is>
          <t>x</t>
        </is>
      </c>
      <c r="N21" s="14" t="inlineStr">
        <is>
          <t>x</t>
        </is>
      </c>
      <c r="O21" s="14" t="inlineStr"/>
      <c r="P21" s="14" t="inlineStr">
        <is>
          <t>x</t>
        </is>
      </c>
      <c r="Q21" s="14" t="inlineStr"/>
      <c r="R21" s="14" t="inlineStr"/>
      <c r="S21" s="14" t="inlineStr"/>
    </row>
    <row r="22">
      <c r="B22" s="28" t="n">
        <v>46708</v>
      </c>
      <c r="C22" s="24" t="inlineStr">
        <is>
          <t>Buß- und Bettag</t>
        </is>
      </c>
      <c r="D22" s="14" t="inlineStr"/>
      <c r="E22" s="14" t="inlineStr"/>
      <c r="F22" s="14" t="inlineStr"/>
      <c r="G22" s="14" t="inlineStr"/>
      <c r="H22" s="14" t="inlineStr"/>
      <c r="I22" s="14" t="inlineStr"/>
      <c r="J22" s="14" t="inlineStr"/>
      <c r="K22" s="14" t="inlineStr"/>
      <c r="L22" s="14" t="inlineStr"/>
      <c r="M22" s="14" t="inlineStr"/>
      <c r="N22" s="14" t="inlineStr"/>
      <c r="O22" s="14" t="inlineStr"/>
      <c r="P22" s="14" t="inlineStr"/>
      <c r="Q22" s="14" t="inlineStr">
        <is>
          <t>x</t>
        </is>
      </c>
      <c r="R22" s="14" t="inlineStr"/>
      <c r="S22" s="14" t="inlineStr"/>
    </row>
    <row r="23">
      <c r="B23" s="28" t="n">
        <v>46746</v>
      </c>
      <c r="C23" s="24" t="inlineStr">
        <is>
          <t>Erster Weihnachtstag</t>
        </is>
      </c>
      <c r="D23" s="14" t="inlineStr">
        <is>
          <t>x</t>
        </is>
      </c>
      <c r="E23" s="14" t="inlineStr">
        <is>
          <t>x</t>
        </is>
      </c>
      <c r="F23" s="14" t="inlineStr">
        <is>
          <t>x</t>
        </is>
      </c>
      <c r="G23" s="14" t="inlineStr">
        <is>
          <t>x</t>
        </is>
      </c>
      <c r="H23" s="14" t="inlineStr">
        <is>
          <t>x</t>
        </is>
      </c>
      <c r="I23" s="14" t="inlineStr">
        <is>
          <t>x</t>
        </is>
      </c>
      <c r="J23" s="14" t="inlineStr">
        <is>
          <t>x</t>
        </is>
      </c>
      <c r="K23" s="14" t="inlineStr">
        <is>
          <t>x</t>
        </is>
      </c>
      <c r="L23" s="14" t="inlineStr">
        <is>
          <t>x</t>
        </is>
      </c>
      <c r="M23" s="14" t="inlineStr">
        <is>
          <t>x</t>
        </is>
      </c>
      <c r="N23" s="14" t="inlineStr">
        <is>
          <t>x</t>
        </is>
      </c>
      <c r="O23" s="14" t="inlineStr">
        <is>
          <t>x</t>
        </is>
      </c>
      <c r="P23" s="14" t="inlineStr">
        <is>
          <t>x</t>
        </is>
      </c>
      <c r="Q23" s="14" t="inlineStr">
        <is>
          <t>x</t>
        </is>
      </c>
      <c r="R23" s="14" t="inlineStr">
        <is>
          <t>x</t>
        </is>
      </c>
      <c r="S23" s="14" t="inlineStr">
        <is>
          <t>x</t>
        </is>
      </c>
    </row>
    <row r="24">
      <c r="B24" s="28" t="n">
        <v>46747</v>
      </c>
      <c r="C24" s="24" t="inlineStr">
        <is>
          <t>Zweiter Weihnachtstag</t>
        </is>
      </c>
      <c r="D24" s="14" t="inlineStr">
        <is>
          <t>x</t>
        </is>
      </c>
      <c r="E24" s="14" t="inlineStr">
        <is>
          <t>x</t>
        </is>
      </c>
      <c r="F24" s="14" t="inlineStr">
        <is>
          <t>x</t>
        </is>
      </c>
      <c r="G24" s="14" t="inlineStr">
        <is>
          <t>x</t>
        </is>
      </c>
      <c r="H24" s="14" t="inlineStr">
        <is>
          <t>x</t>
        </is>
      </c>
      <c r="I24" s="14" t="inlineStr">
        <is>
          <t>x</t>
        </is>
      </c>
      <c r="J24" s="14" t="inlineStr">
        <is>
          <t>x</t>
        </is>
      </c>
      <c r="K24" s="14" t="inlineStr">
        <is>
          <t>x</t>
        </is>
      </c>
      <c r="L24" s="14" t="inlineStr">
        <is>
          <t>x</t>
        </is>
      </c>
      <c r="M24" s="14" t="inlineStr">
        <is>
          <t>x</t>
        </is>
      </c>
      <c r="N24" s="14" t="inlineStr">
        <is>
          <t>x</t>
        </is>
      </c>
      <c r="O24" s="14" t="inlineStr">
        <is>
          <t>x</t>
        </is>
      </c>
      <c r="P24" s="14" t="inlineStr">
        <is>
          <t>x</t>
        </is>
      </c>
      <c r="Q24" s="14" t="inlineStr">
        <is>
          <t>x</t>
        </is>
      </c>
      <c r="R24" s="14" t="inlineStr">
        <is>
          <t>x</t>
        </is>
      </c>
      <c r="S24" s="14" t="inlineStr">
        <is>
          <t>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2026-11-04T22:14:53Z</dcterms:created>
  <dcterms:modified xsi:type="dcterms:W3CDTF">2026-11-04T22:14:53Z</dcterms:modified>
</cp:coreProperties>
</file>